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-งาน ม\02-หอพักสะลวง\120762 หอพักกลุ่ม 3\"/>
    </mc:Choice>
  </mc:AlternateContent>
  <xr:revisionPtr revIDLastSave="0" documentId="13_ncr:1_{3C0530F1-3FE4-4F94-91F1-D9AAF2A07D7B}" xr6:coauthVersionLast="45" xr6:coauthVersionMax="45" xr10:uidLastSave="{00000000-0000-0000-0000-000000000000}"/>
  <bookViews>
    <workbookView xWindow="-120" yWindow="-120" windowWidth="29040" windowHeight="15840" tabRatio="1000" xr2:uid="{00000000-000D-0000-FFFF-FFFF00000000}"/>
  </bookViews>
  <sheets>
    <sheet name="ปก" sheetId="27" r:id="rId1"/>
    <sheet name="ปร.6" sheetId="38" r:id="rId2"/>
    <sheet name="ปร.5.1H" sheetId="18" r:id="rId3"/>
    <sheet name="ปร.5.2H" sheetId="24" r:id="rId4"/>
    <sheet name="ปร.4.1H" sheetId="11" r:id="rId5"/>
    <sheet name="ปร.4.1H.1" sheetId="13" r:id="rId6"/>
    <sheet name="ปร.4.1H.2" sheetId="14" r:id="rId7"/>
    <sheet name="ปร.4.1H.3" sheetId="16" r:id="rId8"/>
    <sheet name="ปร.4.1H.4" sheetId="15" r:id="rId9"/>
    <sheet name="ปร.4.2H" sheetId="20" r:id="rId10"/>
    <sheet name="ปร.4.2H.1" sheetId="23" r:id="rId11"/>
    <sheet name="ปร.4.2H.2" sheetId="22" r:id="rId12"/>
    <sheet name="ปร.4.2H.3" sheetId="21" r:id="rId13"/>
    <sheet name="ปร.5.1G" sheetId="41" r:id="rId14"/>
    <sheet name="ปร.5.2G" sheetId="42" r:id="rId15"/>
    <sheet name="ปร.4.1G" sheetId="43" r:id="rId16"/>
    <sheet name="ปร.4.1G.1" sheetId="44" r:id="rId17"/>
    <sheet name="ปร.4.1G.2" sheetId="45" r:id="rId18"/>
    <sheet name="ปร.4.1G.3" sheetId="46" r:id="rId19"/>
    <sheet name="ปร.4.1G.4" sheetId="47" r:id="rId20"/>
    <sheet name="ปร.4.1GH.5" sheetId="39" r:id="rId21"/>
    <sheet name="ปร.4.2G" sheetId="48" r:id="rId22"/>
    <sheet name="ปร.4.2G.1" sheetId="53" r:id="rId23"/>
    <sheet name="ปร.4.2G.2" sheetId="50" r:id="rId24"/>
    <sheet name="ปร.4.2G.3" sheetId="51" r:id="rId25"/>
    <sheet name="Sheet2" sheetId="55" r:id="rId26"/>
  </sheets>
  <definedNames>
    <definedName name="factor_table" localSheetId="20">#REF!</definedName>
    <definedName name="factor_table">#REF!</definedName>
    <definedName name="_xlnm.Print_Area" localSheetId="0">ปก!$A$1:$I$40</definedName>
    <definedName name="_xlnm.Print_Area" localSheetId="15">'ปร.4.1G'!$A$1:$J$28</definedName>
    <definedName name="_xlnm.Print_Area" localSheetId="16">'ปร.4.1G.1'!$A$1:$J$79</definedName>
    <definedName name="_xlnm.Print_Area" localSheetId="17">'ปร.4.1G.2'!$A$1:$J$130</definedName>
    <definedName name="_xlnm.Print_Area" localSheetId="18">'ปร.4.1G.3'!$A$1:$J$195</definedName>
    <definedName name="_xlnm.Print_Area" localSheetId="19">'ปร.4.1G.4'!$A$1:$J$143</definedName>
    <definedName name="_xlnm.Print_Area" localSheetId="20">'ปร.4.1GH.5'!$A$1:$J$111</definedName>
    <definedName name="_xlnm.Print_Area" localSheetId="4">'ปร.4.1H'!$A$1:$J$27</definedName>
    <definedName name="_xlnm.Print_Area" localSheetId="5">'ปร.4.1H.1'!$A$1:$J$80</definedName>
    <definedName name="_xlnm.Print_Area" localSheetId="6">'ปร.4.1H.2'!$A$1:$J$144</definedName>
    <definedName name="_xlnm.Print_Area" localSheetId="7">'ปร.4.1H.3'!$A$1:$J$195</definedName>
    <definedName name="_xlnm.Print_Area" localSheetId="8">'ปร.4.1H.4'!$A$1:$J$147</definedName>
    <definedName name="_xlnm.Print_Area" localSheetId="21">'ปร.4.2G'!$A$1:$J$28</definedName>
    <definedName name="_xlnm.Print_Area" localSheetId="22">'ปร.4.2G.1'!$A$1:$J$34</definedName>
    <definedName name="_xlnm.Print_Area" localSheetId="23">'ปร.4.2G.2'!$A$1:$J$47</definedName>
    <definedName name="_xlnm.Print_Area" localSheetId="24">'ปร.4.2G.3'!$A$1:$J$30</definedName>
    <definedName name="_xlnm.Print_Area" localSheetId="9">'ปร.4.2H'!$A$1:$J$27</definedName>
    <definedName name="_xlnm.Print_Area" localSheetId="10">'ปร.4.2H.1'!$A$1:$J$36</definedName>
    <definedName name="_xlnm.Print_Area" localSheetId="11">'ปร.4.2H.2'!$A$1:$J$47</definedName>
    <definedName name="_xlnm.Print_Area" localSheetId="12">'ปร.4.2H.3'!$A$1:$J$32</definedName>
    <definedName name="_xlnm.Print_Area" localSheetId="13">'ปร.5.1G'!$A$1:$F$37</definedName>
    <definedName name="_xlnm.Print_Area" localSheetId="2">'ปร.5.1H'!$A$1:$F$37</definedName>
    <definedName name="_xlnm.Print_Area" localSheetId="14">'ปร.5.2G'!$A$1:$F$34</definedName>
    <definedName name="_xlnm.Print_Area" localSheetId="3">'ปร.5.2H'!$A$1:$F$34</definedName>
    <definedName name="_xlnm.Print_Area" localSheetId="1">ปร.6!$A$1:$G$39</definedName>
    <definedName name="_xlnm.Print_Titles" localSheetId="15">'ปร.4.1G'!$7:$8</definedName>
    <definedName name="_xlnm.Print_Titles" localSheetId="16">'ปร.4.1G.1'!$1:$8</definedName>
    <definedName name="_xlnm.Print_Titles" localSheetId="17">'ปร.4.1G.2'!$1:$8</definedName>
    <definedName name="_xlnm.Print_Titles" localSheetId="18">'ปร.4.1G.3'!$1:$8</definedName>
    <definedName name="_xlnm.Print_Titles" localSheetId="19">'ปร.4.1G.4'!$1:$8</definedName>
    <definedName name="_xlnm.Print_Titles" localSheetId="20">'ปร.4.1GH.5'!$1:$8</definedName>
    <definedName name="_xlnm.Print_Titles" localSheetId="4">'ปร.4.1H'!$7:$8</definedName>
    <definedName name="_xlnm.Print_Titles" localSheetId="5">'ปร.4.1H.1'!$1:$8</definedName>
    <definedName name="_xlnm.Print_Titles" localSheetId="6">'ปร.4.1H.2'!$1:$8</definedName>
    <definedName name="_xlnm.Print_Titles" localSheetId="7">'ปร.4.1H.3'!$1:$8</definedName>
    <definedName name="_xlnm.Print_Titles" localSheetId="8">'ปร.4.1H.4'!$1:$8</definedName>
    <definedName name="_xlnm.Print_Titles" localSheetId="21">'ปร.4.2G'!$7:$8</definedName>
    <definedName name="_xlnm.Print_Titles" localSheetId="22">'ปร.4.2G.1'!$1:$8</definedName>
    <definedName name="_xlnm.Print_Titles" localSheetId="23">'ปร.4.2G.2'!$1:$8</definedName>
    <definedName name="_xlnm.Print_Titles" localSheetId="24">'ปร.4.2G.3'!$1:$8</definedName>
    <definedName name="_xlnm.Print_Titles" localSheetId="9">'ปร.4.2H'!$7:$8</definedName>
    <definedName name="_xlnm.Print_Titles" localSheetId="10">'ปร.4.2H.1'!$1:$8</definedName>
    <definedName name="_xlnm.Print_Titles" localSheetId="11">'ปร.4.2H.2'!$1:$8</definedName>
    <definedName name="_xlnm.Print_Titles" localSheetId="12">'ปร.4.2H.3'!$1:$8</definedName>
    <definedName name="_xlnm.Print_Titles" localSheetId="13">'ปร.5.1G'!$14:$15</definedName>
    <definedName name="_xlnm.Print_Titles" localSheetId="2">'ปร.5.1H'!$13:$14</definedName>
    <definedName name="_xlnm.Print_Titles" localSheetId="14">'ปร.5.2G'!$13:$14</definedName>
    <definedName name="_xlnm.Print_Titles" localSheetId="3">'ปร.5.2H'!$13:$14</definedName>
    <definedName name="_xlnm.Print_Titles" localSheetId="1">ปร.6!$15:$16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39" l="1"/>
  <c r="C109" i="15" l="1"/>
  <c r="C106" i="15"/>
  <c r="C107" i="15" l="1"/>
  <c r="C112" i="15" s="1"/>
  <c r="J16" i="24" l="1"/>
  <c r="I16" i="24" s="1"/>
  <c r="C106" i="47" l="1"/>
  <c r="C103" i="47"/>
  <c r="C55" i="13"/>
  <c r="C104" i="47" l="1"/>
  <c r="C109" i="47" s="1"/>
  <c r="C62" i="39" l="1"/>
  <c r="C24" i="18" l="1"/>
  <c r="C25" i="41"/>
  <c r="C118" i="45" l="1"/>
  <c r="C117" i="45"/>
  <c r="C116" i="45"/>
  <c r="C74" i="44"/>
  <c r="C62" i="44"/>
  <c r="C54" i="44"/>
  <c r="C46" i="44"/>
  <c r="C42" i="44"/>
  <c r="C43" i="44" l="1"/>
  <c r="M18" i="48" l="1"/>
  <c r="M14" i="43" l="1"/>
  <c r="M28" i="11" s="1"/>
  <c r="I23" i="42" l="1"/>
  <c r="C131" i="14" l="1"/>
  <c r="C130" i="14"/>
  <c r="C132" i="14" l="1"/>
  <c r="C59" i="39" l="1"/>
  <c r="C67" i="39"/>
  <c r="C60" i="39" l="1"/>
  <c r="C75" i="13" l="1"/>
  <c r="C63" i="13"/>
  <c r="C47" i="13"/>
  <c r="C43" i="13" l="1"/>
  <c r="C44" i="13" s="1"/>
  <c r="M18" i="20" l="1"/>
  <c r="F27" i="11" l="1"/>
  <c r="H27" i="11" l="1"/>
  <c r="M27" i="11" l="1"/>
  <c r="I27" i="11"/>
  <c r="H23" i="41" l="1"/>
  <c r="H22" i="18"/>
</calcChain>
</file>

<file path=xl/sharedStrings.xml><?xml version="1.0" encoding="utf-8"?>
<sst xmlns="http://schemas.openxmlformats.org/spreadsheetml/2006/main" count="2787" uniqueCount="733">
  <si>
    <t>รายการ</t>
  </si>
  <si>
    <t>หน่วย</t>
  </si>
  <si>
    <t>ม.</t>
  </si>
  <si>
    <t>ชุด</t>
  </si>
  <si>
    <t>ลำดับที่</t>
  </si>
  <si>
    <t>จำนวน</t>
  </si>
  <si>
    <t>ราคาค่าวัสดุ</t>
  </si>
  <si>
    <t>ราคาค่าแรงงาน</t>
  </si>
  <si>
    <t>รวมค่าวัสดุ
และค่าแรงงาน</t>
  </si>
  <si>
    <t>หมายเหตุ</t>
  </si>
  <si>
    <t>จำนวนเงิน</t>
  </si>
  <si>
    <t>Double Clapper Siamese 4"x2 1/2"x2 1/2"</t>
  </si>
  <si>
    <t>เหมา</t>
  </si>
  <si>
    <t>ถัง</t>
  </si>
  <si>
    <t>หน่วยละ</t>
  </si>
  <si>
    <t>สรุปงาน</t>
  </si>
  <si>
    <t>หมวดงานโครงสร้าง</t>
  </si>
  <si>
    <t>หมวดงานสถาปัตยกรรม</t>
  </si>
  <si>
    <t>หมวดงานระบบสุขาภิบาล</t>
  </si>
  <si>
    <t>หมวดงานระบบไฟฟ้าและสื่อสาร</t>
  </si>
  <si>
    <t>รวมค่าวัสดุและค่าแรงงานเป็นเงินประมาณ</t>
  </si>
  <si>
    <t>ต้น</t>
  </si>
  <si>
    <t>ลบ.ม.</t>
  </si>
  <si>
    <t>ตร.ม.</t>
  </si>
  <si>
    <t>กก.</t>
  </si>
  <si>
    <t>ลบ.ฟ.</t>
  </si>
  <si>
    <t>แผ่น</t>
  </si>
  <si>
    <t xml:space="preserve"> ชุด </t>
  </si>
  <si>
    <t xml:space="preserve"> แผ่น </t>
  </si>
  <si>
    <t xml:space="preserve"> ม. </t>
  </si>
  <si>
    <t>FIRE PIPE (Seam Black Steel Pipe ASTM A-795 )</t>
  </si>
  <si>
    <t>ตู้</t>
  </si>
  <si>
    <t>FIRE HOSE CABINET (FHC.) อุปกรณ์ ตามแบบรูปรายการ</t>
  </si>
  <si>
    <t>ตร.ฟ.</t>
  </si>
  <si>
    <t>รวมหมวดงานระบบสุขาภิบาล และ ดับเพลิง</t>
  </si>
  <si>
    <t>รวมหมวดงานสถาปัตยกรรม</t>
  </si>
  <si>
    <t>ค่าทดสอบ ทาสี ความสะอาด ทำสัญญาลักษณ์</t>
  </si>
  <si>
    <t>อุปกรณ์ยึด และรองรับท่อ</t>
  </si>
  <si>
    <t>อุปกรณ์ข้อต่อ ข้องอ ต่างๆ</t>
  </si>
  <si>
    <t>บ่อ</t>
  </si>
  <si>
    <t>หลุม</t>
  </si>
  <si>
    <t>เมตร</t>
  </si>
  <si>
    <t>รวมหมวดงานโครงสร้าง</t>
  </si>
  <si>
    <t xml:space="preserve"> </t>
  </si>
  <si>
    <t>รวมงานสถานที่ และ งานโยธา</t>
  </si>
  <si>
    <t>รวมงานคอนกรีตโครงสร้างเสริมเหล็ก</t>
  </si>
  <si>
    <t>รวมงานโครงสร้างระบบอื่นๆ</t>
  </si>
  <si>
    <t>งานสถานที่ และ งานโยธา</t>
  </si>
  <si>
    <t>งานโครงสร้างระบบอื่นๆ</t>
  </si>
  <si>
    <t>เหล็กรูปพรรณ</t>
  </si>
  <si>
    <t>รวมงานหลังคา</t>
  </si>
  <si>
    <t>รวมงานฝ้าเพดาน</t>
  </si>
  <si>
    <t>งานฝ้าเพดาน</t>
  </si>
  <si>
    <t>งานตกแต่งผนัง</t>
  </si>
  <si>
    <t>งานประตู - หน้าต่าง</t>
  </si>
  <si>
    <t>งานบันได</t>
  </si>
  <si>
    <t>งานทาสี</t>
  </si>
  <si>
    <t>งานเบ็ดเตล็ด</t>
  </si>
  <si>
    <t>รวมงานตกแต่งผิวพื้น</t>
  </si>
  <si>
    <t>รวมงานตกแต่งผนัง</t>
  </si>
  <si>
    <t>รวมงานประตู - หน้าต่าง</t>
  </si>
  <si>
    <t>รวมงานบันได</t>
  </si>
  <si>
    <t>รวมงานทาสี</t>
  </si>
  <si>
    <t>รวมงานเบ็ดเตล็ด</t>
  </si>
  <si>
    <t>ระบบน้ำประปา (CW)</t>
  </si>
  <si>
    <t>ระบบระบายน้ำเสีย ( SOIL, WASTE &amp; VENT PIPE  )</t>
  </si>
  <si>
    <t>ระบบระบายน้ำฝน</t>
  </si>
  <si>
    <t>ระบบบำบัดน้ำเสีย</t>
  </si>
  <si>
    <t>ระบบดับเพลิง</t>
  </si>
  <si>
    <t>รวมงานระบบดับเพลิง</t>
  </si>
  <si>
    <t>รวมงานระบบบำบัดน้ำเสีย</t>
  </si>
  <si>
    <t>รวมงานระบบระบายน้ำฝน</t>
  </si>
  <si>
    <t>รวมงานระบบระบายน้ำเสีย ( SOIL, WASTE &amp; VENT PIPE  )</t>
  </si>
  <si>
    <t>รวมงานระบบน้ำประปา (CW)</t>
  </si>
  <si>
    <t>งานระบบโทรศัพท์</t>
  </si>
  <si>
    <t>งานระบบคอมพิวเตอร์</t>
  </si>
  <si>
    <t>รวมงานระบบโทรศัพท์</t>
  </si>
  <si>
    <t>รวมงานระบบคอมพิวเตอร์</t>
  </si>
  <si>
    <t>รวมงานระบบ กล้อง วงจร ปิด</t>
  </si>
  <si>
    <t>รวมหมวดงานหมวดงานระบบไฟฟ้าและสื่อสาร</t>
  </si>
  <si>
    <t xml:space="preserve">แบบสรุปค่าก่อสร้าง </t>
  </si>
  <si>
    <t>เจ้าของ  มหาวิทยาลัยราชภัฏเชียงใหม่</t>
  </si>
  <si>
    <t>ประเภท งานก่อสร้างอาคาร</t>
  </si>
  <si>
    <t>หน่วย:บาท</t>
  </si>
  <si>
    <t>ค่างานต้นทุน</t>
  </si>
  <si>
    <t>FACTOR F</t>
  </si>
  <si>
    <t>A</t>
  </si>
  <si>
    <t xml:space="preserve">เงื่อนไขการใช้ตาราง Factor F </t>
  </si>
  <si>
    <t>เงินประกันผลงานหัก 0%</t>
  </si>
  <si>
    <t>ค่าภาษีมูลค่าเพิ่ม(Vat)  7%</t>
  </si>
  <si>
    <t>รวมราคาส่วนที่ 1 ค่างานต้นทุน</t>
  </si>
  <si>
    <t>รวมราคาก่อสร้างเป็นจำนวนเงินทั้งสิ้น (บาท )</t>
  </si>
  <si>
    <t>เฉลี่ยนราคาประมาณ</t>
  </si>
  <si>
    <t>บาท / ตร.ม.</t>
  </si>
  <si>
    <t>แท่ง</t>
  </si>
  <si>
    <t>ลูก</t>
  </si>
  <si>
    <t>อัน</t>
  </si>
  <si>
    <t>รวมงานระบบไฟฟ้าแรงสูง</t>
  </si>
  <si>
    <t>อุปกรณ์ประกอบ(สายไฟ)</t>
  </si>
  <si>
    <t>รวมงานระบบไฟฟ้าแรงต่ำ</t>
  </si>
  <si>
    <t>THW 95 SQ.MM.</t>
  </si>
  <si>
    <t>ตู้ควบคุมระบบไฟฟ้าย่อย</t>
  </si>
  <si>
    <t>THW 10 SQ.MM.</t>
  </si>
  <si>
    <t>THW 6 SQ.MM.</t>
  </si>
  <si>
    <t>EMT 1"</t>
  </si>
  <si>
    <t>อุปกรณ์ประกอบ(งานท่อ)</t>
  </si>
  <si>
    <t>THW 25 SQ.MM.</t>
  </si>
  <si>
    <t>EMT 1 1/2"</t>
  </si>
  <si>
    <t>LOAD CENTER 24CCT MCB 3P 150AT</t>
  </si>
  <si>
    <t>THW 16 SQ.MM.</t>
  </si>
  <si>
    <t>IMC 2 1/2"</t>
  </si>
  <si>
    <t>รวมงานตู้ควบคุมระบบไฟฟ้าย่อย</t>
  </si>
  <si>
    <t xml:space="preserve"> โคมไฟฟ้า สายไฟฟ้า  ท่อร้อยสาย และอุปกรณ์</t>
  </si>
  <si>
    <t>รวมงาน โคมไฟฟ้า สายไฟฟ้า  ท่อร้อยสาย และอุปกรณ์</t>
  </si>
  <si>
    <t>กล่อง</t>
  </si>
  <si>
    <t xml:space="preserve"> งานระบบไฟฟ้าสุขาภิบาล</t>
  </si>
  <si>
    <t>งานระบบไฟฟ้าเครื่องทำน้ำอุ่น</t>
  </si>
  <si>
    <t>งานระบบไฟฟ้าป้องกันฟ้าผ่า</t>
  </si>
  <si>
    <t>งานระบบไฟฟ้าสัญญาณเตือนภัย</t>
  </si>
  <si>
    <t>งานระบบไฟฟ้าแรงต่ำ</t>
  </si>
  <si>
    <t>งานระบบไฟฟ้าแรงสูง</t>
  </si>
  <si>
    <t>งานระบบไฟฟ้าลิฟท์</t>
  </si>
  <si>
    <t>รวมงานระบบไฟฟ้าลิฟท์</t>
  </si>
  <si>
    <t>รวม งานระบบไฟฟ้าสุขาภิบาล</t>
  </si>
  <si>
    <t>รวม งานระบบเครื่องทำน้ำอุ่น</t>
  </si>
  <si>
    <t>รวม งานระบบไฟฟ้าป้องกันฟ้าผ่า</t>
  </si>
  <si>
    <t>รวม งานระบบไฟฟ้าสัญญาณเตือนภัย</t>
  </si>
  <si>
    <t xml:space="preserve"> แบบแสดงรายการปริมาณงานและราคา </t>
  </si>
  <si>
    <t>รวมหมวดงานครุภัณฑ์ติดตั้ง</t>
  </si>
  <si>
    <t>2.3.1</t>
  </si>
  <si>
    <t>1.2.1</t>
  </si>
  <si>
    <t>1.2.3</t>
  </si>
  <si>
    <t>1.2.2</t>
  </si>
  <si>
    <t>1.2.4</t>
  </si>
  <si>
    <t>1.2.5</t>
  </si>
  <si>
    <t>1.2.6</t>
  </si>
  <si>
    <t>1.2.9</t>
  </si>
  <si>
    <t>1.2.7</t>
  </si>
  <si>
    <t>1.2.8</t>
  </si>
  <si>
    <t>1.1.2</t>
  </si>
  <si>
    <t>1.1.1</t>
  </si>
  <si>
    <t>1.1.3</t>
  </si>
  <si>
    <t>1.1.4</t>
  </si>
  <si>
    <t>1.3.1</t>
  </si>
  <si>
    <t>1.3.2</t>
  </si>
  <si>
    <t>1.3.3</t>
  </si>
  <si>
    <t>1.3.4</t>
  </si>
  <si>
    <t>1.3.5</t>
  </si>
  <si>
    <t>1.3.6</t>
  </si>
  <si>
    <t>1.4.1</t>
  </si>
  <si>
    <t>1.4.2</t>
  </si>
  <si>
    <t>1.4.3</t>
  </si>
  <si>
    <t>1.4.4</t>
  </si>
  <si>
    <t>1.4.5</t>
  </si>
  <si>
    <t>รวม  ครุภัณฑ์ส่วนงานวิศวกรรมไฟฟ้า และสื่อสาร</t>
  </si>
  <si>
    <t>2.2.1</t>
  </si>
  <si>
    <t>งานระบบ กล้องวงจรปิด</t>
  </si>
  <si>
    <t>งานระบบไฟฟ้าแรงสูง ระบบไฟฟ้า ระบบป้องกันไฟไหม้</t>
  </si>
  <si>
    <t>งานระบบโทรศัพท์ กล้องวงจรปิด ระบบคอมพิวเตอร์</t>
  </si>
  <si>
    <t>เครื่อง</t>
  </si>
  <si>
    <t>ตัว</t>
  </si>
  <si>
    <t>รวมงาน ระบบไฟฟ้าแรงสูง ระบบไฟฟ้า ระบบป้องกันไฟไหม้</t>
  </si>
  <si>
    <t>รวม งานระบบโทรศัพท์ กล้องวงจรปิด ระบบคอมพิวเตอร์</t>
  </si>
  <si>
    <t>ระบบประปา</t>
  </si>
  <si>
    <t>รวม งานระบบประปา</t>
  </si>
  <si>
    <t xml:space="preserve">รายการประมาณราคาค่าก่อสร้าง </t>
  </si>
  <si>
    <t xml:space="preserve">สถานที่ก่อสร้าง </t>
  </si>
  <si>
    <t xml:space="preserve">ประมาณการเมื่อวันที่  </t>
  </si>
  <si>
    <t>**ไม่รวมค่าบริการต่างๆ ของ กฟภ.</t>
  </si>
  <si>
    <t>โครงสร้างคอนกรีตเสริมเหล็ก</t>
  </si>
  <si>
    <t>ค่าใช้จ่ายพิเศษ</t>
  </si>
  <si>
    <t>งานระบบลิฟต์</t>
  </si>
  <si>
    <t>รวมงานระบบลิฟต์</t>
  </si>
  <si>
    <t>2.2.2</t>
  </si>
  <si>
    <t>W1A</t>
  </si>
  <si>
    <t>W1B</t>
  </si>
  <si>
    <t>D12</t>
  </si>
  <si>
    <t>D1</t>
  </si>
  <si>
    <t>D2</t>
  </si>
  <si>
    <t>D3</t>
  </si>
  <si>
    <t>D4</t>
  </si>
  <si>
    <t>D5</t>
  </si>
  <si>
    <t>D6</t>
  </si>
  <si>
    <t>D10</t>
  </si>
  <si>
    <t xml:space="preserve">งานสุขภัณฑ์และอุปกรณ์ประกอบห้องน้ำ </t>
  </si>
  <si>
    <t>W1</t>
  </si>
  <si>
    <t>W2</t>
  </si>
  <si>
    <t>W2A</t>
  </si>
  <si>
    <t>W2B</t>
  </si>
  <si>
    <t>W4</t>
  </si>
  <si>
    <t>W6</t>
  </si>
  <si>
    <t>W7</t>
  </si>
  <si>
    <t>W8</t>
  </si>
  <si>
    <t>อ่างล้างซิงค์สเตนเลสหลุมลึก 1หลุม พร้อมอุปกรณ์ ก๊อกงวง</t>
  </si>
  <si>
    <t>ที่ใส่กระดาษชำระ ชนิดแขวนผนัง</t>
  </si>
  <si>
    <t>สายชำระ</t>
  </si>
  <si>
    <t>ตะแกรงดักกลิ่นสแตนเลส 2"</t>
  </si>
  <si>
    <t>ที่ใส่สบู่</t>
  </si>
  <si>
    <t>เคาน์เตอร์ ค.ส.ล. กว้าง 0.60 ม.</t>
  </si>
  <si>
    <t>อ่างล้างหน้าชนิดฝังเคาน์เตอร์ พร้อมอุปกรณ์ ก๊อกแบบก้านปัด</t>
  </si>
  <si>
    <t>โถปัสสาวะชาย</t>
  </si>
  <si>
    <t xml:space="preserve">กระจกเงา6มม. 0.60x1.00 </t>
  </si>
  <si>
    <t>ไม้แบบ</t>
  </si>
  <si>
    <t>เหล็ก RB 6 mm. SR24</t>
  </si>
  <si>
    <t>ท่อน</t>
  </si>
  <si>
    <t>คอนกรีตหยาบ</t>
  </si>
  <si>
    <t>สกัดหัวเสาเข็ม  Dia 0.60 ม.</t>
  </si>
  <si>
    <t>ทดสอบความสมบูรณ์ของเสาเข็ม (Seismic Test)</t>
  </si>
  <si>
    <t>ทดสอบการรับน้ำหนักของเสาเข็ม (Dynamic Load Test)</t>
  </si>
  <si>
    <t>ทรายหยาบรองพื้น</t>
  </si>
  <si>
    <t>คอนกรีตโครงสร้างทั่วไป 280 ksc.  (Cylinder)</t>
  </si>
  <si>
    <t xml:space="preserve">คอนกรีต POSTENSION 320 ksc (Cylinder) </t>
  </si>
  <si>
    <t>ปริมาณไม้แบบ ใช้ 50 %</t>
  </si>
  <si>
    <t>ไม้คร่าวยึดแบบ 30 %</t>
  </si>
  <si>
    <t>ไม้ค้ำยัน</t>
  </si>
  <si>
    <t>ค่าแรงไม้แบบ</t>
  </si>
  <si>
    <t>ตะปู</t>
  </si>
  <si>
    <t>เหล็กเสริมคอนกรีต</t>
  </si>
  <si>
    <t>เหล็ก DB 12 mm. SD40</t>
  </si>
  <si>
    <t>เหล็ก DB 16 mm. SD40</t>
  </si>
  <si>
    <t>ลวดผูกเหล็ก</t>
  </si>
  <si>
    <t>Water Stop 8"</t>
  </si>
  <si>
    <t>เหล็ก RB 9 mm. SR24</t>
  </si>
  <si>
    <t>เหล็ก DB 20 mm. SD40</t>
  </si>
  <si>
    <t>เหล็ก DB 25 mm. SD40</t>
  </si>
  <si>
    <t>สีน้ำพลาสติกอคิลิค 100% ชนิดทาภายนอก ภายใน ฟิมล์สีผิวกึ่งเงา</t>
  </si>
  <si>
    <t>สีน้ำพลาสติกอคิลิค 100% ชนิดทาภายใน สำหรับฝ้าเพดาน</t>
  </si>
  <si>
    <t>สีเคลือบผิวปูนเปลือย</t>
  </si>
  <si>
    <t>สีน้ำมันเคลือบเงา สีดำด้าน สำหรับผิวโลหะ</t>
  </si>
  <si>
    <t>Channels 200x80x7.5x11 mm. ( W=24.6 kg/m. )</t>
  </si>
  <si>
    <t>Cut Beam 50x50x6.0 mm. ( W=4.70 kg/m. )</t>
  </si>
  <si>
    <t>Expandad metal 12x30.50 thx.1.6 mm. (XS-32)</t>
  </si>
  <si>
    <t>งานสถานที่</t>
  </si>
  <si>
    <t>เคลียร์พื้นที่ ปักผัง เก็บกองท่อนไม้</t>
  </si>
  <si>
    <t>ดินขุด-ดินถม</t>
  </si>
  <si>
    <t xml:space="preserve">ทดสอบชั้นดิน Soil Boring Test </t>
  </si>
  <si>
    <t>ระบบพื้น Post - tension</t>
  </si>
  <si>
    <t>ทาสีรองพื้นกันสนิมเหล็ก</t>
  </si>
  <si>
    <t>งานโครงสร้างเหล็ก</t>
  </si>
  <si>
    <t>รวมงานโครงสร้างเหล็ก</t>
  </si>
  <si>
    <t>งานหลังคา</t>
  </si>
  <si>
    <t>งานตกแต่งผิวพื้น</t>
  </si>
  <si>
    <t>งานสุขภัณฑ์และอุปกรณ์ประกอบห้องน้ำ</t>
  </si>
  <si>
    <t xml:space="preserve">ราวบันได และ ราวกันตก </t>
  </si>
  <si>
    <t>ตกแต่งผนังภายนอก</t>
  </si>
  <si>
    <t xml:space="preserve">ผนังก่ออิฐมวลเบา </t>
  </si>
  <si>
    <t>ผนังก่ออิฐมวลเบา  2 ชั้น</t>
  </si>
  <si>
    <t>ผนังฉาบปูนเรียบ</t>
  </si>
  <si>
    <t>ผนังฉาบปูนเรียบโครงสร้าง</t>
  </si>
  <si>
    <t>ผนังกรุกระจก Float ใสหนา 12 มม.</t>
  </si>
  <si>
    <t>เสาเอ็นและคานทับหลัง คสล. ขนาด 0.10 x 0.10 ม.</t>
  </si>
  <si>
    <t>F1 พื้นปูกระเบื้องหินขัด ขนาด 0.30 x 0.30 ม.</t>
  </si>
  <si>
    <t xml:space="preserve">F5 พื้นคอนกรีตขัดมันผสมน้ำยากันซึม </t>
  </si>
  <si>
    <t>เส้นสแตนเลสพื้น</t>
  </si>
  <si>
    <t>CL1 ฝ้าเพดาน คสล. แต่งผิวเรียบทาสี</t>
  </si>
  <si>
    <t>CL2 ฝ้าเพดานยิปชั่มบอร์ดชนิดขอบลาดหนา 9 มม.ฉาบเรียบทาสี</t>
  </si>
  <si>
    <t>CL2 ฝ้าเพดานยิปชั่มบอร์ดชนิดขอบลาดหนา 9 มม.ชนิดทนความชื้น</t>
  </si>
  <si>
    <t xml:space="preserve">หลังคา Metal sheet </t>
  </si>
  <si>
    <t xml:space="preserve">PIPE (HDPE PE80 )  </t>
  </si>
  <si>
    <t xml:space="preserve">PIPE (PP-R  PE80 SDR 11 PN10 DIN8077/78 )  </t>
  </si>
  <si>
    <t>Dia.3/4"</t>
  </si>
  <si>
    <t>Dia.1/2"</t>
  </si>
  <si>
    <t>Dia.1"</t>
  </si>
  <si>
    <t>Dia.1 1/4"</t>
  </si>
  <si>
    <t>Dia.1 1/2"</t>
  </si>
  <si>
    <t>Dia.2"</t>
  </si>
  <si>
    <t>Dia.2 1/2"</t>
  </si>
  <si>
    <t>Dia.3"</t>
  </si>
  <si>
    <t>Dia.4"</t>
  </si>
  <si>
    <t>Dia.6"</t>
  </si>
  <si>
    <t xml:space="preserve"> Valve</t>
  </si>
  <si>
    <t>Check Valve 4"</t>
  </si>
  <si>
    <t>Bronze Gate Valve DIA.1 "</t>
  </si>
  <si>
    <t>Bronze Gate Valve DIA.1 1/4"</t>
  </si>
  <si>
    <t>Bronze Gate Valve DIA.2"</t>
  </si>
  <si>
    <t>Bronze Gate Valve DIA.2 1/2"</t>
  </si>
  <si>
    <t>Bronze Gate Valve DIA.3"</t>
  </si>
  <si>
    <t>Bronze Gate Valve DIA.4"</t>
  </si>
  <si>
    <t>Angle stop valve 1/2"</t>
  </si>
  <si>
    <t>Automatic Air Vent  DIA. 1"  175 psi.</t>
  </si>
  <si>
    <t>Modulating float  valve DIA. 2"</t>
  </si>
  <si>
    <t>Water Meter 2" 400 psi.</t>
  </si>
  <si>
    <t>On Ground Water Storage Tank 40,000 Lite.</t>
  </si>
  <si>
    <t>Foot valve 3" ต่อด้วยหน้าแปลน</t>
  </si>
  <si>
    <t>ก๊อกสนาม 3/4"  ซุปโครเมียม ชนิดล๊อคกุณแจ</t>
  </si>
  <si>
    <t>COLD WATER PUMP</t>
  </si>
  <si>
    <t>O.S&amp; Y Gate Valve DIA.3"</t>
  </si>
  <si>
    <t>Strainer Dia.3"</t>
  </si>
  <si>
    <t>Pipe Support DIA.3"</t>
  </si>
  <si>
    <t>Flexible Connector DIA.3"</t>
  </si>
  <si>
    <t>Compound Type Suction Pressur Gauge</t>
  </si>
  <si>
    <t>Eccentric Reducer 3"x2 1/2"</t>
  </si>
  <si>
    <t>Concentric Increaser 2 1/2" x 3"</t>
  </si>
  <si>
    <t>Non-Slam Closing Check Valve 3"</t>
  </si>
  <si>
    <t>Discharge Pressure Gauge</t>
  </si>
  <si>
    <t>Priming Gate Valve  3/4"</t>
  </si>
  <si>
    <t>Silent spring loaded check valve 3/4"</t>
  </si>
  <si>
    <t xml:space="preserve">PIPE (PVC. 8.5 )  </t>
  </si>
  <si>
    <t>Dia. 3"</t>
  </si>
  <si>
    <t>Dia. 2"</t>
  </si>
  <si>
    <t xml:space="preserve">Vent throudh roof  </t>
  </si>
  <si>
    <t xml:space="preserve"> Floor Drin  W/P-TRAP</t>
  </si>
  <si>
    <t>Dia. 6"</t>
  </si>
  <si>
    <t>Dia. 4"</t>
  </si>
  <si>
    <t xml:space="preserve">Clean out Plug </t>
  </si>
  <si>
    <t>Dia.  6"</t>
  </si>
  <si>
    <t>Dia.  4"</t>
  </si>
  <si>
    <t xml:space="preserve">Floor clean out Plug </t>
  </si>
  <si>
    <t>Dia. 1 1/2"</t>
  </si>
  <si>
    <t>Dia.  2"</t>
  </si>
  <si>
    <t>Dia. 2 1/2"</t>
  </si>
  <si>
    <t>Dia.  3"</t>
  </si>
  <si>
    <t xml:space="preserve">PIPE ( PVC.8.5) </t>
  </si>
  <si>
    <t xml:space="preserve">Roof Drin </t>
  </si>
  <si>
    <t>ถังบำบัด น้ำเสียสำเร็จรูปชนิดเกรอะ-กรองเติมอากาศ</t>
  </si>
  <si>
    <t>รับรองของเสียได้ไม่น้อยกว่า 90 ลบ.ม. / วัน พร้อมอุปกรณ์</t>
  </si>
  <si>
    <t>Dia. 2 1/2 "</t>
  </si>
  <si>
    <t>บ่อดักกลิ่นคอนกรีต ขนาดภายนอก 0.60 x 0.60 x 1.00  ม.</t>
  </si>
  <si>
    <t>โคมไฟฟ้า สายไฟฟ้า  ท่อร้อยสาย และอุปกรณ์</t>
  </si>
  <si>
    <t>งานระบบไฟฟ้าสุขาภิบาล</t>
  </si>
  <si>
    <t>งานระบบไฟฟ้าโทรศัพท์</t>
  </si>
  <si>
    <t>งานระบบ กล้อง วงจร ปิด</t>
  </si>
  <si>
    <t>เสาคอนกรีตอัดแรงขนาด 12 ม.</t>
  </si>
  <si>
    <t xml:space="preserve">คอน </t>
  </si>
  <si>
    <t>แอลทีสวิทช์แรงต่ำ</t>
  </si>
  <si>
    <t>คานนั่งร้านหม้อแปลง</t>
  </si>
  <si>
    <t>ลูกถ้วยแขวน</t>
  </si>
  <si>
    <t>ลูกถ้วยไลท์โพสต์</t>
  </si>
  <si>
    <t>ดรอปเอาท์ฟิวส์  27 kV</t>
  </si>
  <si>
    <t>ล่อฟ้าแรงสูง 21 kV</t>
  </si>
  <si>
    <t>ชุดกราวด์</t>
  </si>
  <si>
    <t>NYY 1x240 SQ.MM.</t>
  </si>
  <si>
    <t>HDPE 125 mm.</t>
  </si>
  <si>
    <t>LP2-7(Cu.ในห้องพักชั้น2-7)</t>
  </si>
  <si>
    <t>LP2-7</t>
  </si>
  <si>
    <t>LP1</t>
  </si>
  <si>
    <t xml:space="preserve">SWITCH 10A 250V. </t>
  </si>
  <si>
    <t>DUPLEX RECPTACLE 16A. 250V. With GROUND</t>
  </si>
  <si>
    <t>THW 2.5 SQ.MM.</t>
  </si>
  <si>
    <t>EMT 1/2"</t>
  </si>
  <si>
    <t>ครุภัณฑ์ส่วนงานวิศวกรรมไฟฟ้า และสื่อสาร</t>
  </si>
  <si>
    <t xml:space="preserve">ครุภัณฑ์ส่วนงานวิศวกรรมเครื่องกล </t>
  </si>
  <si>
    <t>ครุภัณฑ์ส่วนงานวิศวกรรมสุขาภิบาล</t>
  </si>
  <si>
    <t>หม้อแปลงขนาด 630 kVA.</t>
  </si>
  <si>
    <t xml:space="preserve">Fire  Alarm  Control  Panel </t>
  </si>
  <si>
    <t xml:space="preserve">Annunciator </t>
  </si>
  <si>
    <t>ระบบลิฟต์</t>
  </si>
  <si>
    <t>งานระบบสัญญาณทีวีรวม</t>
  </si>
  <si>
    <t>อุปกรณ์ประกอบ(สาย)</t>
  </si>
  <si>
    <t>อุปกรณ์ประกอบ(ท่อ)</t>
  </si>
  <si>
    <t xml:space="preserve">Main Distribution  Frame. 100/100 PAIRS พร้อมอุปกรณ์กันฟ้า </t>
  </si>
  <si>
    <t>Telephone Cabinet 10P (TC)</t>
  </si>
  <si>
    <t>Telephone Cabinet 10P (TC) (OUT DOOR)</t>
  </si>
  <si>
    <t>เต้ารับโทรศัพท์ RJ 11 แบบผนัง</t>
  </si>
  <si>
    <t>สาย  TIEV  4C 0.65  mm.</t>
  </si>
  <si>
    <t>สาย  TPEV  10P 0.65  mm.</t>
  </si>
  <si>
    <t>สาย  AP-FS  10P 0.65  mm.</t>
  </si>
  <si>
    <t>HDPE 50mm. (Under Ground)</t>
  </si>
  <si>
    <t>WIRE WAY 3"x4"</t>
  </si>
  <si>
    <t>ระบบ GROUNDING</t>
  </si>
  <si>
    <t>COMPUTER OUTLET</t>
  </si>
  <si>
    <t>สาย CAT6</t>
  </si>
  <si>
    <t>UTP CAT6 OUTLET</t>
  </si>
  <si>
    <t>CAT6 Cable</t>
  </si>
  <si>
    <t>Balun</t>
  </si>
  <si>
    <t>TV (RF) OUTLET</t>
  </si>
  <si>
    <t>RG6 Cable</t>
  </si>
  <si>
    <t>TAP-OFF 1 WAY</t>
  </si>
  <si>
    <t>FRC  #  16  SQ.MM.</t>
  </si>
  <si>
    <t>ท่อ EMT  2  "</t>
  </si>
  <si>
    <t>ท่อ EMT.  1  "</t>
  </si>
  <si>
    <t>THW #  6  SQ.MM.</t>
  </si>
  <si>
    <t>THW #  10  SQ.MM.</t>
  </si>
  <si>
    <t>ท่อ EMT.    1/2"</t>
  </si>
  <si>
    <t>THW #  4  SQ.MM.</t>
  </si>
  <si>
    <t>Air Terminal high 60 CM.</t>
  </si>
  <si>
    <t>ชุดแท่งกราวด์</t>
  </si>
  <si>
    <t>GROUND TEST BOX</t>
  </si>
  <si>
    <t>สายทองแดงเปลือย 70 sq.mm.</t>
  </si>
  <si>
    <t>ท่อPVC 1"</t>
  </si>
  <si>
    <t>อุปกรณ์ประกอบ</t>
  </si>
  <si>
    <t>MANUAL STATION</t>
  </si>
  <si>
    <t>FIRE ALARM BELL</t>
  </si>
  <si>
    <t>Entrance INDICATING LAMP LED</t>
  </si>
  <si>
    <t>SMOKE DETECTOR</t>
  </si>
  <si>
    <t>สาย FRC 2.5 sq.mm.</t>
  </si>
  <si>
    <t>สาย THW 1.5 sq.mm.</t>
  </si>
  <si>
    <t>ท่อEMT 3/4"</t>
  </si>
  <si>
    <t>ท่อEMT 1/2"</t>
  </si>
  <si>
    <t>งานหน้าต่าง</t>
  </si>
  <si>
    <t>งานประตู</t>
  </si>
  <si>
    <t>Flat Bar 50x12 mm. ( W=4.60 kg/m. )</t>
  </si>
  <si>
    <t>Patch Panel CAT6 /48Port</t>
  </si>
  <si>
    <t>UPS 900VA</t>
  </si>
  <si>
    <t xml:space="preserve">UPS 1500 VA </t>
  </si>
  <si>
    <t>Under Ground Water Storage Tank 100,000  Lite.</t>
  </si>
  <si>
    <t>MAIN DISTRIBUTION BOARD (MDB)</t>
  </si>
  <si>
    <t>สาย SAC 70 SQ.MM.</t>
  </si>
  <si>
    <t xml:space="preserve">ACB 3P 800AT </t>
  </si>
  <si>
    <t xml:space="preserve">MCCB 3P 300AT </t>
  </si>
  <si>
    <t xml:space="preserve">MCCB 3P 150AT </t>
  </si>
  <si>
    <t xml:space="preserve">MCCB 3P 60AT </t>
  </si>
  <si>
    <t xml:space="preserve">MCCB 3P 40AT </t>
  </si>
  <si>
    <t xml:space="preserve">MCCB 3P 30AT </t>
  </si>
  <si>
    <t>ตู้ MDB และ ตู้CAP พร้อมอุปกรณ์ประกอบตู้</t>
  </si>
  <si>
    <t xml:space="preserve">ระบบกราวด์ตู้ </t>
  </si>
  <si>
    <t>รวม MAIN DISTRIBUTION BOARD (MDB)</t>
  </si>
  <si>
    <t>LOAD CENTER 18CCT MCB 3P 60AT</t>
  </si>
  <si>
    <t>CB 1P 50AT</t>
  </si>
  <si>
    <t>CB 1P 20AT</t>
  </si>
  <si>
    <t>CB 1P 16AT</t>
  </si>
  <si>
    <t xml:space="preserve">   ตู้มิเตอร์ 18 ช่อง พร้อม Kwh Meter </t>
  </si>
  <si>
    <t>LOAD CENTER 4CCT MCB 2P 50AT</t>
  </si>
  <si>
    <t>CB 2P 50AT</t>
  </si>
  <si>
    <t xml:space="preserve">   RCBO 1P 30AT</t>
  </si>
  <si>
    <t>โคมไฟ  T5 -1</t>
  </si>
  <si>
    <t>โคมไฟ  T5 -2</t>
  </si>
  <si>
    <t>โคมไฟดาวน์ไลท์ DL-1</t>
  </si>
  <si>
    <t>โคมไฟดาวน์ไลท์ DL-2</t>
  </si>
  <si>
    <t>โคมไฟดาวน์ไลท์ DL-3</t>
  </si>
  <si>
    <t>สาย  TPEV 2 C X  0.65  mm.</t>
  </si>
  <si>
    <t>ท่อ EMT.  3/4 "</t>
  </si>
  <si>
    <t xml:space="preserve">เครื่องไฟฟ้าฉุกเฉินLED ขนาด 2x9W </t>
  </si>
  <si>
    <t xml:space="preserve">EXIT LIGHT ป้ายทางหนีไฟ </t>
  </si>
  <si>
    <t>Package Cold Water PUMP 2 เครื่องอัตราสูบ 7.2 ลิตร/วินาที</t>
  </si>
  <si>
    <t>Package Booter PUMP 2 เครื่อง  อัตราสูบ 5.1 ลิตร/วินาที</t>
  </si>
  <si>
    <t xml:space="preserve">แรงดันสุทธิ 36 ม. ขนาดมอเตอร์ 7.5 HP ติดตั้งพร้อมชุดแรงดัน </t>
  </si>
  <si>
    <t xml:space="preserve">แรงดันสุทธิ 25 ม. ขนาดมอเตอร์ 3 HP ติดตั้งพร้อมชุดแรงดัน </t>
  </si>
  <si>
    <t>ขนาด 300 ลิตร จำนวน 1 ถัง</t>
  </si>
  <si>
    <t>รวมครุภัณฑ์ วิศวกรรมสุขาภิบาล</t>
  </si>
  <si>
    <t>2.1.1</t>
  </si>
  <si>
    <t>ประมาณราคาตามแบบ ปร.4 และ ปร.5 งานครุภัณฑ์ ที่แนบ จำนวน</t>
  </si>
  <si>
    <t>ค่าก่อสร้าง</t>
  </si>
  <si>
    <t>ค่าครุภัณฑ์</t>
  </si>
  <si>
    <t>รวมราคากลาง งานก่อสร้าง</t>
  </si>
  <si>
    <t>สรุป</t>
  </si>
  <si>
    <t>จำนวนเงินตัวอักษร</t>
  </si>
  <si>
    <t>ราคากลาง</t>
  </si>
  <si>
    <t>รวมค่าก่อสร้างทั้งโครงการ</t>
  </si>
  <si>
    <t xml:space="preserve"> มหาวิทยาลัยราชภัฏเชียงใหม่ </t>
  </si>
  <si>
    <t xml:space="preserve"> ศูนย์แม่ริม  ตำบลสะลวง อำเภอแม่ริม  จังหวัดเชียงใหม่</t>
  </si>
  <si>
    <t>สถานที่ก่อสร้าง   ศูนย์แม่ริม  ตำบลสะลวง อำเภอแม่ริม  จังหวัดเชียงใหม่</t>
  </si>
  <si>
    <t>ภาษีมูลค่าเพิ่ม</t>
  </si>
  <si>
    <t>ค่างานก่อสร้าง</t>
  </si>
  <si>
    <t>ค่างาน</t>
  </si>
  <si>
    <t>เงินล่วงหน้าจ่าย  15%</t>
  </si>
  <si>
    <t>ดอกเบี้ยเงินกู้  6 % ต่อปี</t>
  </si>
  <si>
    <t>ประมาณราคาตามแบบ ปร.4 (ข) จำนวน  8 แผ่น</t>
  </si>
  <si>
    <t>LED MONITOR 32"</t>
  </si>
  <si>
    <t>ชุดรางเลื่อนเหล็กบันไดลิง</t>
  </si>
  <si>
    <t xml:space="preserve">จมูกบันได อลูมิเนียม </t>
  </si>
  <si>
    <t>ขั้นบันได ผิวกระเบื้องหินขัด ขนาดเม็ดหินเบอร์ 4  ขนาด 0.30 x 0.30 ม. สีเทาดำ</t>
  </si>
  <si>
    <t>ซานพักผิวกระเบื้องหินขัด ขนาดเม็ดหินเบอร์ 4  ขนาด 0.30 x 0.30 ม.</t>
  </si>
  <si>
    <t>พื้นผิวบันได</t>
  </si>
  <si>
    <t>Steel equal Angle  100x100x10 mm.</t>
  </si>
  <si>
    <t>Black steel pipe dia. 25 mm. T= 2.8 mm.</t>
  </si>
  <si>
    <t>Black steel pipe dia. 38  mm. T= 3.0 mm.</t>
  </si>
  <si>
    <t>RB 15 mm. SR24</t>
  </si>
  <si>
    <t>Sag Rod RB9mm. SR24</t>
  </si>
  <si>
    <t>M20 Anchor bolt</t>
  </si>
  <si>
    <t>Rectangular tube 100x50x2.3 ( w=5.14 kg/m. )</t>
  </si>
  <si>
    <t>Rectangular tube 100x50x3.2 ( w=7.01 kg/m. )</t>
  </si>
  <si>
    <t>Square Tube 100 x 100 x 3.2  ( w= 9.52 kg/m. )</t>
  </si>
  <si>
    <t>Square Tube 50 x 50x 2.3  ( w= 3.34  kg/m. )</t>
  </si>
  <si>
    <t>Square Tube 125 x 125 x 3.2  ( w= 12.03 kg/m. )</t>
  </si>
  <si>
    <t>ระแนงบังตา</t>
  </si>
  <si>
    <t>Steel equal Angle  50x50x6.0  mm.</t>
  </si>
  <si>
    <t>Lip Channel 150x50x20x3.2  ( w= 6.71kg/m. )</t>
  </si>
  <si>
    <t>Channel 200x80x7.5x11  ( w=24.60 kg/m. )</t>
  </si>
  <si>
    <t>H-100x100x6x8 ( w=16.90 kg/m. )</t>
  </si>
  <si>
    <t>H-200x200x8x12  ( w=49.87 kg/m. )</t>
  </si>
  <si>
    <t>H-250x125x6x9  ( w=29.20 kg/m. )</t>
  </si>
  <si>
    <t>H-300x150x6.5x9  ( w=36.72 kg/m. )</t>
  </si>
  <si>
    <t>Plate 16 mm. 0.20 x 0.20</t>
  </si>
  <si>
    <t>Plate  20 mm. 0.20 x 0.20</t>
  </si>
  <si>
    <t>Plate  20 mm. 0.28 x 0.28</t>
  </si>
  <si>
    <t>ประมาณราคาตามแบบ ปร.4 และ ปร.5 งานก่อสร้าง ที่แนบ จำนวน</t>
  </si>
  <si>
    <t>รวม ครุภัณฑ์ส่วนงานวิศวกรรมเครื่องกล</t>
  </si>
  <si>
    <t>หมวดงานภูมิสถาปัตยกรรม</t>
  </si>
  <si>
    <t>1.5.1</t>
  </si>
  <si>
    <t>ทรายหยาบ</t>
  </si>
  <si>
    <t>งานลูกรังบดอัดแน่น</t>
  </si>
  <si>
    <t>RB 6 mm. SR24</t>
  </si>
  <si>
    <t>RB 19 mm. SR24</t>
  </si>
  <si>
    <t>RB 25 mm. SR24</t>
  </si>
  <si>
    <t>ตัดรอยต่อและหยอดยาง</t>
  </si>
  <si>
    <t>ถนน ทางเดินเท้า และท่อระบายน้ำ</t>
  </si>
  <si>
    <t>ประตู และ รั้ว</t>
  </si>
  <si>
    <t>1.5.2</t>
  </si>
  <si>
    <t>ปริมาณไม้แบบ ใช้ 80%</t>
  </si>
  <si>
    <t>รวมงาน ถนน ทางเดินเท้า และท่อระบายน้ำ</t>
  </si>
  <si>
    <t>ปริมาณไม้แบบ ใช้ 20%</t>
  </si>
  <si>
    <t>Rectangular tube 75x45x2.3 mm.</t>
  </si>
  <si>
    <t>Square Tube  50x50x2.3 mm.</t>
  </si>
  <si>
    <t>Rectangular tube 25x50x2.3 mm.</t>
  </si>
  <si>
    <t>กลอนประตูลงพื้นสแตนเลส 17"</t>
  </si>
  <si>
    <t>ชุดล้อสแตนเลส คู่ ขนาด 4 นิ้ว</t>
  </si>
  <si>
    <t>งานก่อบล๊อกคอนกรีต</t>
  </si>
  <si>
    <t>สีทาพื้นผิวจราจร แบบสะท้อนแสง</t>
  </si>
  <si>
    <t>ขอบคันคอนกรีตสำเร็จรูป 15x30x100 ซม.</t>
  </si>
  <si>
    <t xml:space="preserve">สีอะครีลิคทาผนังภายนอก </t>
  </si>
  <si>
    <t xml:space="preserve">งานทาสีขอบคันคอนกรีตสำเร็จรูป </t>
  </si>
  <si>
    <t>สายยางยาว 20 ม.</t>
  </si>
  <si>
    <t>ก๊อกบอลล์สนาม ชนิดมีกุญแจ ขนาด 1/2"</t>
  </si>
  <si>
    <t>ท่อ HDPE 80  PN10  ขนาด 1"</t>
  </si>
  <si>
    <t xml:space="preserve">อุปกรณ์ข้อต่อท่อ </t>
  </si>
  <si>
    <t>งานผนังและตกแต่งผิว</t>
  </si>
  <si>
    <t>งานฉาบปูนเรียบ เส้นเซาะรอง  1 ซม.</t>
  </si>
  <si>
    <t xml:space="preserve">Dia.0.40 ม. </t>
  </si>
  <si>
    <t>ท่อคอนกรีตเสริมเหล็ก ชั้นที่ 2</t>
  </si>
  <si>
    <t>บ่อพักคอนกรีตเสริมเหล็ก</t>
  </si>
  <si>
    <t>รวมงาน ประตู และ รั้ว</t>
  </si>
  <si>
    <t>1.5.3</t>
  </si>
  <si>
    <t>1.5.4</t>
  </si>
  <si>
    <t>หญ้านวลน้อย</t>
  </si>
  <si>
    <t>สนามหญ้าและระบบน้ำสนาม</t>
  </si>
  <si>
    <t>รวมงาน สนามหญ้าและระบบน้ำสนาม</t>
  </si>
  <si>
    <t>ระบบไฟฟ้าและแสงสวาง</t>
  </si>
  <si>
    <t>ตู้ควบคุมกระแสไฟฟ้า</t>
  </si>
  <si>
    <t>ตู้โหลดเซนเตอร์ 12 ช่อง</t>
  </si>
  <si>
    <t>ลูกเซอร์กิตกันดูด (RCBO) 16A</t>
  </si>
  <si>
    <t>ดวงโคมไฟฟ้า</t>
  </si>
  <si>
    <t>ชุดโคมไฟ UL01</t>
  </si>
  <si>
    <t>ชุดโคมไฟ BL01</t>
  </si>
  <si>
    <t>ชุดโคมไฟ PL01</t>
  </si>
  <si>
    <t>ท่อร้อยสายและสายไฟแรงต่ำ</t>
  </si>
  <si>
    <t>สายไฟIEC01(THW) 10 sq.mm.</t>
  </si>
  <si>
    <t>สายไฟIEC01(THW) 6 sq.mm.</t>
  </si>
  <si>
    <t>สายไฟVCT 2C4/G sq.mm.</t>
  </si>
  <si>
    <t xml:space="preserve">ท่อร้อยสาย EMT 1"   </t>
  </si>
  <si>
    <t xml:space="preserve">ท่อร้อยสายHDPE ขนาด 32 mm.   </t>
  </si>
  <si>
    <t>เพลาสแตนเลส 4 หุน</t>
  </si>
  <si>
    <t>รั้วโปร่ง ลวดตาข่าย 6 มม.</t>
  </si>
  <si>
    <t>ช่อง</t>
  </si>
  <si>
    <t>ขนาดพื้นที่อาคาร ( ไม่รวมหมวดงานที่ 5)</t>
  </si>
  <si>
    <t>ระบบไฟฟ้าและแสงสว่าง</t>
  </si>
  <si>
    <t>ประมาณราคาตามแบบ ปร.4 (ก) จำนวน       44    แผ่น</t>
  </si>
  <si>
    <t>ถังดักไขมันใต้ซิงค์ ความจุไม่น้อยกว่า 40 ลิตร</t>
  </si>
  <si>
    <t xml:space="preserve">ถังดักไขมันสำเร็จรูปชนิดฝังดิน ความจุไม่น้อยกว่า 6 ลบ.ม. </t>
  </si>
  <si>
    <t>ครอบสันหลังคา</t>
  </si>
  <si>
    <t>ครอบชนผนัง</t>
  </si>
  <si>
    <t>ฉนวนกันความร้อน</t>
  </si>
  <si>
    <t>F6 พื้นคอนกรีตขัดมันเงา</t>
  </si>
  <si>
    <t>D8</t>
  </si>
  <si>
    <t>D9</t>
  </si>
  <si>
    <t>D9A</t>
  </si>
  <si>
    <t>D11</t>
  </si>
  <si>
    <t>W5</t>
  </si>
  <si>
    <t>โถสุขภัณฑ์นั่งราบ แบบฟลัสวาวล์ พร้อมอุปกรณ์</t>
  </si>
  <si>
    <t>โถสุขภัณฑ์นั่งราบ 2 ชิ้น พร้อมอุปกรณ์</t>
  </si>
  <si>
    <t>อ่างล้างหน้าสำหรับห้องน้ำคนพิการ  พร้อมอุปกรณ์ ก๊อกแบบก้านปัด</t>
  </si>
  <si>
    <t>ราวพาดผ้า</t>
  </si>
  <si>
    <t>ก๊อกแบบติดผนัง ระบบ 2 ทาง</t>
  </si>
  <si>
    <t>กระจกเงาไม่มีกรอบ 1.00x5.00</t>
  </si>
  <si>
    <t>กระจกเงาไม่มีกรอบ 1.00x3.20</t>
  </si>
  <si>
    <t xml:space="preserve">หินแกรนิต ดำจีน 0.15 ม. ลบมุม </t>
  </si>
  <si>
    <t xml:space="preserve">หินแกรนิต ดำจีน 0.60 ม. ลบมุม </t>
  </si>
  <si>
    <t>หินแกรนิต ดำจีน  0.25 ม. ลบมุม</t>
  </si>
  <si>
    <t xml:space="preserve">หินแกรนิต ดำจีน 0.10 ม. ลบมุม </t>
  </si>
  <si>
    <t>ผนังเคาน์เตอร์ ค.ส.ล. สูง 0.68 ม.</t>
  </si>
  <si>
    <t>ราวจับสแตนเลส dia. 32 มม. สำหรับอ่างล้างหน้า</t>
  </si>
  <si>
    <t>ราวจับสแตนเลส dia. 32 มม. สำหรับสุขภัณฑ์</t>
  </si>
  <si>
    <t xml:space="preserve">รวมงานสุขภัณฑ์และอุปกรณ์ประกอบห้องน้ำ 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</si>
  <si>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</si>
  <si>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</si>
  <si>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</si>
  <si>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</si>
  <si>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</si>
  <si>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</si>
  <si>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</si>
  <si>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</si>
  <si>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Dia. 2  "</t>
  </si>
  <si>
    <t>Dia. 3 "</t>
  </si>
  <si>
    <t>หมวดงานวิศวกรรมโครงสร้าง</t>
  </si>
  <si>
    <t>แผ่นเหล็กรีดลอน Metal Sheet  สี Aluzing ความหนา 0.47 มม.</t>
  </si>
  <si>
    <t>แผ่นปิดครอบ</t>
  </si>
  <si>
    <t>แผ่นปิดครอบรอยต่อผนัง</t>
  </si>
  <si>
    <t>ฉนวนกันความร้อน ( ติดตั้งบนจันทัน )</t>
  </si>
  <si>
    <t xml:space="preserve">F6 พื้นคอนกรีตขัดมันเงา </t>
  </si>
  <si>
    <t>D6A</t>
  </si>
  <si>
    <t>D7</t>
  </si>
  <si>
    <t>ราวแขวนผ้า</t>
  </si>
  <si>
    <t xml:space="preserve">บัวล่างเคาร์เตอร์หินแกรนิต ดำจีน 0.15 ม. ลบมุม </t>
  </si>
  <si>
    <t>บัวล่างเคาร์เตอร์หินแกรนิต ดำจีน  0.25 ม. ลบมุม</t>
  </si>
  <si>
    <t xml:space="preserve">ผิวเคาร์เตอร์หินแกรนิต ดำจีน 0.60 ม. ลบมุม </t>
  </si>
  <si>
    <t>ผนังเคาน์เตอร์ ค.ส.ล. สูง 0.70 ม.</t>
  </si>
  <si>
    <t>รวมงานสุขภัณฑ์และอุปกรณ์ประกอบห้องน้ำ ( สีขาว )</t>
  </si>
  <si>
    <t>Check Valve 2"</t>
  </si>
  <si>
    <t>Bronze Gate Valve DIA.1 1/2"</t>
  </si>
  <si>
    <t>Bronze Gate Valve DIA.2 "</t>
  </si>
  <si>
    <t>Water Meter 1" 175psi.</t>
  </si>
  <si>
    <t>da</t>
  </si>
  <si>
    <t>db</t>
  </si>
  <si>
    <t xml:space="preserve">ขนาดพื้นที่อาคาร </t>
  </si>
  <si>
    <t xml:space="preserve">หมวดงานวิศวกรรมโครงสร้าง  </t>
  </si>
  <si>
    <t xml:space="preserve">หมวดงานสถาปัตยกรรม </t>
  </si>
  <si>
    <t xml:space="preserve">หมวดงานระบบสุขาภิบาล  </t>
  </si>
  <si>
    <t xml:space="preserve">หมวดงานระบบไฟฟ้าและสื่อสาร </t>
  </si>
  <si>
    <t xml:space="preserve">PIPE (HDPE PE80 PN10 )  </t>
  </si>
  <si>
    <t xml:space="preserve">PIPE (PP-R  SDR11 PN10  )  </t>
  </si>
  <si>
    <t>ค่าทดสอบ ทำความสะอาด ทำสัญญาลักษณ์</t>
  </si>
  <si>
    <t>ทาสีท่อดับเพลิง</t>
  </si>
  <si>
    <t xml:space="preserve">กระจกเงา6มม. 0.60x 1.00 </t>
  </si>
  <si>
    <t>เสาเข็มเจาะ Dia 0.60 ม.</t>
  </si>
  <si>
    <t>ก๊อกแบบติดผนัง ระบบ 2 หัว</t>
  </si>
  <si>
    <t xml:space="preserve">โถสุขภัณฑ์นั่งราบ 2 ชิ้น สำหรับผู้พิการ พร้อมอุปกรณ์ </t>
  </si>
  <si>
    <t xml:space="preserve">ผนังห้องน้ำสำเร็จรูป วัสดุ MFF หนาไม่น้อยกว่า 30 มม. </t>
  </si>
  <si>
    <r>
      <t xml:space="preserve">ส่วนที่ 1 </t>
    </r>
    <r>
      <rPr>
        <sz val="13"/>
        <color theme="1"/>
        <rFont val="TH SarabunPSK"/>
        <family val="2"/>
      </rPr>
      <t xml:space="preserve">ค่างานต้นทุนก่อสร้าง  </t>
    </r>
  </si>
  <si>
    <r>
      <t xml:space="preserve">สถานที่ก่อสร้าง  </t>
    </r>
    <r>
      <rPr>
        <sz val="13"/>
        <color theme="1"/>
        <rFont val="TH SarabunPSK"/>
        <family val="2"/>
      </rPr>
      <t>ศูนย์แม่ริม ตำบลสะลวง อำเภอแม่ริม  จังหวัด เชียงใหม่</t>
    </r>
  </si>
  <si>
    <t>1.3.15</t>
  </si>
  <si>
    <t>งานระบบไฟฟ้าเครื่องปรับอากาศ</t>
  </si>
  <si>
    <t>THW #  2.5  SQ.MM.</t>
  </si>
  <si>
    <t>อุปกรณ์ประกอบ (สายไฟ)</t>
  </si>
  <si>
    <t>อุปกรณ์ประกอบ (งานท่อ)</t>
  </si>
  <si>
    <t xml:space="preserve">พัดลมโคจร 18 นิ้ว </t>
  </si>
  <si>
    <t>งานระบบไฟฟ้าพัดลมเพดาน</t>
  </si>
  <si>
    <t>Switch 10/100/1000 Ethermet 48 Port POE</t>
  </si>
  <si>
    <t>NVR 32 Ch POE พร้อม HD 4TB</t>
  </si>
  <si>
    <t>Digital TV Out Door Antenna (14E)</t>
  </si>
  <si>
    <t>Digital TV Receiver</t>
  </si>
  <si>
    <t>Digital TV Booster AMP</t>
  </si>
  <si>
    <t xml:space="preserve">เสาเข็มเจาะ Dia 0.60 ม. </t>
  </si>
  <si>
    <r>
      <t>ประเภท</t>
    </r>
    <r>
      <rPr>
        <sz val="14"/>
        <color theme="1"/>
        <rFont val="TH SarabunPSK"/>
        <family val="2"/>
      </rPr>
      <t xml:space="preserve"> </t>
    </r>
    <r>
      <rPr>
        <b/>
        <sz val="14"/>
        <color theme="1"/>
        <rFont val="TH SarabunPSK"/>
        <family val="2"/>
      </rPr>
      <t>งานก่อสร้างอาคาร</t>
    </r>
  </si>
  <si>
    <r>
      <t xml:space="preserve">สถานที่ก่อสร้าง  </t>
    </r>
    <r>
      <rPr>
        <sz val="14"/>
        <rFont val="TH SarabunPSK"/>
        <family val="2"/>
      </rPr>
      <t>ศูนย์แม่ริม ตำบลสะลวง อำเภอแม่ริม  จังหวัด เชียงใหม่</t>
    </r>
  </si>
  <si>
    <r>
      <t xml:space="preserve">ส่วนที่ 2  </t>
    </r>
    <r>
      <rPr>
        <sz val="13"/>
        <color theme="1"/>
        <rFont val="TH SarabunPSK"/>
        <family val="2"/>
      </rPr>
      <t>ค่างานครุภัณฑ์ติดตั้ง</t>
    </r>
  </si>
  <si>
    <t>โคร่งเคร่าเหล็กชุบสังกะสี มาตรฐาน มอก.</t>
  </si>
  <si>
    <t>ฉาบเรียบทาสี โคร่งเคร่าเหล็กชุบสังกะสี มาตรฐาน มอก.</t>
  </si>
  <si>
    <t>ประมาณราคาตามแบบ ปร.4 (ก) จำนวน       38   แผ่น</t>
  </si>
  <si>
    <t>คอนกรีตโครงสร้างทั่วไป 320 ksc. (Cube)</t>
  </si>
  <si>
    <t>Wire Mesh 6 mm. @ 0.15 ม.</t>
  </si>
  <si>
    <t>พื้นขัดเรียบ  เซาะร่องขนาด 1 ซม.</t>
  </si>
  <si>
    <t xml:space="preserve">F2 พื้นปูกระเบื้องแกรตนิตโต้ ขนาด 0.60 x 0.60 ม.  </t>
  </si>
  <si>
    <t>งานดินขุด</t>
  </si>
  <si>
    <t>งานฉาบปูนเรียบ</t>
  </si>
  <si>
    <t>บูซประตู 1 นิ้ว</t>
  </si>
  <si>
    <t>เมนเซอร์กิตเบอร์ 30 A</t>
  </si>
  <si>
    <t xml:space="preserve">ชุดโคมไฟ SL01 พร้อมเสากัลวาไนซ์ </t>
  </si>
  <si>
    <t xml:space="preserve">ชุดโคมไฟ SL02 พร้อมเสากัลวาไนซ์ </t>
  </si>
  <si>
    <t>หมวดงานสถาปัตยกรรม อาคาร H</t>
  </si>
  <si>
    <t>หมวดงานวิศวกรรมโครงสร้าง อาคาร H</t>
  </si>
  <si>
    <t>หมวดงานก่อสร้าง อาคาร H</t>
  </si>
  <si>
    <t>รายการค่างานก่อสร้าง   โครงการก่อสร้างกลุ่มอาคารหอพักนักศึกษา กลุ่มที่ 3 อาคาร H</t>
  </si>
  <si>
    <t>รายการค่างานก่อสร้าง   โครงการก่อสร้างกลุ่มอาคารหอพักนักศึกษา กลุ่มที่ 3 อาคาร G และ อาคาร H</t>
  </si>
  <si>
    <t>กลุ่มอาคารหอพักนักศึกษา กลุ่มที่ 3 อาคาร G และ อาคาร H</t>
  </si>
  <si>
    <t>รายการค่างานก่อสร้าง   โครงการก่อสร้างกลุ่มอาคารหอพักนักศึกษา กลุ่มที่ 3  อาคาร H</t>
  </si>
  <si>
    <r>
      <t>รายการประมาณราคา</t>
    </r>
    <r>
      <rPr>
        <sz val="13"/>
        <color theme="1"/>
        <rFont val="TH SarabunPSK"/>
        <family val="2"/>
      </rPr>
      <t xml:space="preserve">   กลุ่มอาคารหอพักนักศึกษากลุ่มที่ 3  อาคาร H</t>
    </r>
  </si>
  <si>
    <t>รายการค่างานก่อสร้าง   โครงการก่อสร้างกลุ่มอาคารหอพักนักศึกษา กลุ่มที่ 3 อาคาร G</t>
  </si>
  <si>
    <r>
      <t>รายการประมาณราคา</t>
    </r>
    <r>
      <rPr>
        <sz val="13"/>
        <color theme="1"/>
        <rFont val="TH SarabunPSK"/>
        <family val="2"/>
      </rPr>
      <t xml:space="preserve">   กลุ่มอาคารหอพักนักศึกษา กลุ่มที่ 3  อาคาร G</t>
    </r>
  </si>
  <si>
    <t>กลุ่มอาคารหอพักนักศึกษา กลุ่มที่ 3 และ ภูมิทัศน์</t>
  </si>
  <si>
    <t>หมวดงานระบบไฟฟ้าและสื่อสาร อาคาร H</t>
  </si>
  <si>
    <t>หมวดงานระบบสุขาภิบาล และ ดับเพลิง อาคาร H</t>
  </si>
  <si>
    <t>หมวดงานครุภัณฑ์ติดตั้ง อาคาร H</t>
  </si>
  <si>
    <t>ครุภัณฑ์วิศวกรรมสุขาภิบาล อาคาร H</t>
  </si>
  <si>
    <t>ครุภัณฑ์ส่วนงานวิศวกรรมไฟฟ้า และสื่อสาร อาคาร H</t>
  </si>
  <si>
    <t>ครุภัณฑ์ส่วนงานวิศวกรรมเครื่องกล  อาคาร H</t>
  </si>
  <si>
    <t>หมวดงานก่อสร้าง อาคาร G</t>
  </si>
  <si>
    <t>หมวดงานวิศวกรรมโครงสร้าง อาคาร G</t>
  </si>
  <si>
    <t>หมวดงานสถาปัตยกรรม อาคาร G</t>
  </si>
  <si>
    <t>หมวดงานระบบไฟฟ้าและสื่อสาร อาคาร G</t>
  </si>
  <si>
    <t>หมวดงานระบบสุขาภิบาล และ ดับเพลิง  อาคาร G</t>
  </si>
  <si>
    <t>หมวดงานภูมิสถาปัตยกรรม อาคาร G</t>
  </si>
  <si>
    <t>หมวดงานครุภัณฑ์ติดตั้ง อาคาร G</t>
  </si>
  <si>
    <t>ครุภัณฑ์วิศวกรรมสุขาภิบาล อาคาร G</t>
  </si>
  <si>
    <t xml:space="preserve"> ครุภัณฑ์ส่วนงานวิศวกรรมไฟฟ้า และสื่อสาร อาคาร G</t>
  </si>
  <si>
    <t>ครุภัณฑ์ส่วนงานวิศวกรรมเครื่องกล  อาคาร G</t>
  </si>
  <si>
    <t>Rack 19'  9u (60*60*45.5) with Fan 4'x2 , AC Power</t>
  </si>
  <si>
    <t>IP Camera  2M POE</t>
  </si>
  <si>
    <t>Gutter</t>
  </si>
  <si>
    <t>ฝาตะแกรงเหล็ก</t>
  </si>
  <si>
    <t>FLAT BARS 50x9 mm.</t>
  </si>
  <si>
    <t>FLAT BARS 50x6 mm.</t>
  </si>
  <si>
    <t>Equal Angle  50x50x6.0  mm.</t>
  </si>
  <si>
    <t>Water Meter 1" 175 psi.</t>
  </si>
  <si>
    <t>ผนังกรุกระเบื้องเกซรพอซเลน ขนาด 0.30 x 0.60 ม.</t>
  </si>
  <si>
    <t>F3 พื้นปูกระเบื้องเกรซพอซเลน ผิวกันลื่น ขนาด 0.30x0.60ม.</t>
  </si>
  <si>
    <t>F4 พื้นปูกระเบื้องเกรซพอซเลน ผิวกันลื่น ขนาด 0.30x0.60ม.</t>
  </si>
  <si>
    <t xml:space="preserve">F2 พื้นปูกระเบื้อง แกรนิตโต้ ขนาด 0.60x0.60ม. </t>
  </si>
  <si>
    <t>H-250x125x6x9  ( w=29.70 kg/m. )</t>
  </si>
  <si>
    <t>Lip Channel 150x50x20x3.2  ( w= 6.77kg/m. )</t>
  </si>
  <si>
    <t>Rectangular tube 100x50x2.3 ( w=5.15 kg/m. )</t>
  </si>
  <si>
    <t>Rectangular tube 100x50x3.2 ( w=7.02 kg/m. )</t>
  </si>
  <si>
    <t>Square Tube 100 x 100 x 3.2  ( w= 9.53 kg/m. )</t>
  </si>
  <si>
    <t>Square Tube 125 x 125 x 3.2  ( w= 12.02 kg/m. )</t>
  </si>
  <si>
    <t>สีน้ำมันเคลือบเงา สำหรับผิวโลหะ</t>
  </si>
  <si>
    <t>W9</t>
  </si>
  <si>
    <t xml:space="preserve">Flat bar 50x12 mm. </t>
  </si>
  <si>
    <t>Cut Beam 50x50x5.0x7.0 mm. ( W=4.70 kg/m. )</t>
  </si>
  <si>
    <t>Flat Bar  50x9 mm. ( W=3.55 kg/m.)</t>
  </si>
  <si>
    <t>Flat Bar  75x9 mm. ( W=5.29 kg/m. )</t>
  </si>
  <si>
    <t>Flat Bar 50x9 mm. ( W=3.55 kg/m.)</t>
  </si>
  <si>
    <t>Flat Bar 75x9 mm. ( W=5.29 kg/m. )</t>
  </si>
  <si>
    <t>เจ้าของหน่วยงาน  มหาวิทยาลัยราชภัฏเชียงใหม่</t>
  </si>
  <si>
    <r>
      <rPr>
        <b/>
        <sz val="13"/>
        <color theme="1"/>
        <rFont val="TH SarabunPSK"/>
        <family val="2"/>
      </rPr>
      <t>เจ้าของหน่วยงาน</t>
    </r>
    <r>
      <rPr>
        <sz val="13"/>
        <color theme="1"/>
        <rFont val="TH SarabunPSK"/>
        <family val="2"/>
      </rPr>
      <t xml:space="preserve"> มหาวิทยาลัยราชภัฏเชียงใหม่ </t>
    </r>
  </si>
  <si>
    <r>
      <t>เจ้าของหน่วยงาน</t>
    </r>
    <r>
      <rPr>
        <sz val="13"/>
        <color theme="1"/>
        <rFont val="TH SarabunPSK"/>
        <family val="2"/>
      </rPr>
      <t xml:space="preserve"> มหาวิทยาลัยราชภัฏเชียงใหม่ </t>
    </r>
  </si>
  <si>
    <t xml:space="preserve">เครื่องทำน้ำอุ่น 4500W </t>
  </si>
  <si>
    <t>เครื่องทำน้ำอุ่น 4500 W</t>
  </si>
  <si>
    <t xml:space="preserve">เครื่องไฟฟ้าฉุกเฉินLED ขนาด 2x9 W </t>
  </si>
  <si>
    <t>Hand Hole</t>
  </si>
  <si>
    <t>ถนน ทางเดินเท้า และงานระบายน้ำ</t>
  </si>
  <si>
    <t>ขั้นบันได ซานพัก Checkered Plate 3.2 mm.</t>
  </si>
  <si>
    <t xml:space="preserve">Dia.0.60 ม. </t>
  </si>
  <si>
    <t>บ่อพัก ขนาด 0.75x0.75x0.87 ม.</t>
  </si>
  <si>
    <t>บ่อพัก ขนาด 1.00x1.00x1.10 ม.</t>
  </si>
  <si>
    <t>RB 9 mm. SR24</t>
  </si>
  <si>
    <r>
      <t xml:space="preserve">คำนวนราคากลางเมื่อวันที่    </t>
    </r>
    <r>
      <rPr>
        <sz val="14"/>
        <color theme="1"/>
        <rFont val="TH SarabunPSK"/>
        <family val="2"/>
      </rPr>
      <t xml:space="preserve"> 11 มีนาคม 2563</t>
    </r>
  </si>
  <si>
    <t>คำนวนราคากลางเมื่อวันที่     11  มีนาคม 2563</t>
  </si>
  <si>
    <t>พัดลมระบายอากาศ Celling Mount Type 50CFM รวมอุปกรณ์ท่อFLEX 4" หน้ากากระบายอากาศสแตนเลส 4"แบบกลม มี Hood พร้อมมุ้งกันแมลงพร้อมติดตั้ง</t>
  </si>
  <si>
    <t>ลำดับ</t>
  </si>
  <si>
    <t>ให้ดูแบบฝ้าเพดานให้ห้องน้ำ</t>
  </si>
  <si>
    <t>Q</t>
  </si>
  <si>
    <t>ให้กลับไปดูแบบพัดลมระบายอากาศ</t>
  </si>
  <si>
    <t>ให้กลับไปดูเรื่องฉนวน</t>
  </si>
  <si>
    <t xml:space="preserve">ในแบบรูปหน้ารายการประกอบแบบ ระบุให้ติดตั้งฉนวนบนจันทัน </t>
  </si>
  <si>
    <t>บานประตู FHC</t>
  </si>
  <si>
    <t>ประตูห้องน้ำ ว่าเป็นเกร็ดแบบไหน</t>
  </si>
  <si>
    <t>แบบท่อระบายน้ำฝนทะลุเข้าไปในห้อง</t>
  </si>
  <si>
    <t>ให้ไปแก้ไขตอนฝากท่อหลบออกนอกห้อง เคลียร์งานแก้ไขหน้างาน ง่ายกว่า</t>
  </si>
  <si>
    <t>ตอบสอบถาม จากการประชุม หอพักกลุ่ม 3</t>
  </si>
  <si>
    <t>ในแบบรูปห้องน้ำและห้องอาบน้ำ เป็นฝ้าเพดาน C3  , ส่วนที่ล้าหน้า แปลงฟันเป็นฝ้าเพดาน C2</t>
  </si>
  <si>
    <t>ในแบบรูประบุตำแหน่งพัดลมในห้องอาบน้ำ แต่ไม่ระบุความแรงของมอเตอร์</t>
  </si>
  <si>
    <t>ในแบบรูประบุเป็น กรอบ สแตนเลส  จริง</t>
  </si>
  <si>
    <r>
      <t>คุณสมบัติ ให้ไปดูในรายการประกอบแบบ ( หนา 50 มม.บุอลูฟอยล์ด้านเดียว ค่าต้านทาน 1.2 m</t>
    </r>
    <r>
      <rPr>
        <vertAlign val="superscript"/>
        <sz val="14"/>
        <color rgb="FFFF0000"/>
        <rFont val="TH Sarabun New"/>
        <family val="2"/>
      </rPr>
      <t>2</t>
    </r>
    <r>
      <rPr>
        <sz val="14"/>
        <color rgb="FFFF0000"/>
        <rFont val="TH Sarabun New"/>
        <family val="2"/>
      </rPr>
      <t>K/w )</t>
    </r>
  </si>
  <si>
    <t>ในแบบรูป ระบุ เป็น UPVC มีเกร็ดล่าง มุมซ้ายล่าง ขนาดไม่ใหญ่มาก ประมาณ 0.30x0.30 ม.</t>
  </si>
  <si>
    <t xml:space="preserve">D1 กระจกบานสวิงคู่ กระจกเปลือย </t>
  </si>
  <si>
    <t xml:space="preserve">D2 บานเปิดสวิงคู่ และช่องแสงติดตายกรอบอลูมิเนียม  </t>
  </si>
  <si>
    <t xml:space="preserve">ลิฟต์โดยสาร  ขนาดบรรทุก 630 กิโลกรัม ความเร็ว 60 ม./นาที  7 ชั้น </t>
  </si>
  <si>
    <t>จอดรับ-ส่ง 7 ประตู</t>
  </si>
  <si>
    <t xml:space="preserve">งานสนามหญ้าและระบบน้ำสนาม </t>
  </si>
  <si>
    <t>รวมงาน ระบบไฟฟ้าและแสงสว่าง</t>
  </si>
  <si>
    <t xml:space="preserve">คำนวนราคากลางเมื่อวันที่   </t>
  </si>
  <si>
    <t>ประมาณการโดย</t>
  </si>
  <si>
    <r>
      <t>คำนวณราคากลางโดย</t>
    </r>
    <r>
      <rPr>
        <sz val="13"/>
        <color theme="1"/>
        <rFont val="TH SarabunPSK"/>
        <family val="2"/>
      </rPr>
      <t xml:space="preserve">  </t>
    </r>
    <r>
      <rPr>
        <b/>
        <sz val="13"/>
        <color theme="1"/>
        <rFont val="TH SarabunPSK"/>
        <family val="2"/>
      </rPr>
      <t/>
    </r>
  </si>
  <si>
    <r>
      <rPr>
        <b/>
        <sz val="13"/>
        <color theme="1"/>
        <rFont val="TH SarabunPSK"/>
        <family val="2"/>
      </rPr>
      <t>ประมาณการเมื่อวันที่</t>
    </r>
    <r>
      <rPr>
        <sz val="13"/>
        <color theme="1"/>
        <rFont val="TH SarabunPSK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</si>
</sst>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[$-187041E]d\ mmmm\ yyyy;@"/>
    <numFmt numFmtId="167" formatCode="_-* #,##0.00_-;\-* #,##0.00_-;_-* \-??_-;_-@_-"/>
    <numFmt numFmtId="168" formatCode="#,###&quot;  &quot;"/>
    <numFmt numFmtId="169" formatCode="_-* #,##0.0_-;\-* #,##0.0_-;_-* \-_-;_-@_-"/>
    <numFmt numFmtId="170" formatCode="_-* #,##0_-;\-* #,##0_-;_-* &quot;-&quot;??_-;_-@_-"/>
    <numFmt numFmtId="171" formatCode="_-* #,##0.00000000000000_-;\-* #,##0.00000000000000_-;_-* &quot;-&quot;??_-;_-@_-"/>
    <numFmt numFmtId="172" formatCode="0.0000"/>
    <numFmt numFmtId="173" formatCode="&quot;\&quot;#,##0;[Red]&quot;\&quot;\-#,##0"/>
    <numFmt numFmtId="174" formatCode="_ * #,##0.00_ ;_ * \-#,##0.00_ ;_ * &quot;-&quot;??_ ;_ @_ "/>
    <numFmt numFmtId="175" formatCode="_ * #,##0_ ;_ * \-#,##0_ ;_ * &quot;-&quot;_ ;_ @_ "/>
    <numFmt numFmtId="176" formatCode="&quot;฿&quot;\t#,##0_);\(&quot;฿&quot;\t#,##0\)"/>
    <numFmt numFmtId="177" formatCode="\t0.00E+00"/>
    <numFmt numFmtId="178" formatCode="#,##0.0_);\(#,##0.0\)"/>
    <numFmt numFmtId="179" formatCode="\ว\ว\/\ด\ด\/\ป\ป"/>
    <numFmt numFmtId="180" formatCode="0.0&quot;  &quot;"/>
    <numFmt numFmtId="181" formatCode="#,##0\ &quot;F&quot;;[Red]\-#,##0\ &quot;F&quot;"/>
    <numFmt numFmtId="182" formatCode="dd\-mmm\-yy_)"/>
    <numFmt numFmtId="183" formatCode="\$#,##0\ ;\(\$#,##0\)"/>
    <numFmt numFmtId="184" formatCode="#,###.#"/>
    <numFmt numFmtId="185" formatCode="#."/>
    <numFmt numFmtId="186" formatCode="#,##0&quot; $&quot;;[Red]\-#,##0&quot; $&quot;"/>
    <numFmt numFmtId="187" formatCode="0.00_)"/>
    <numFmt numFmtId="188" formatCode="\t&quot;$&quot;#,##0_);\(\t&quot;$&quot;#,##0\)"/>
    <numFmt numFmtId="189" formatCode="_-* #,##0.00\ _D_M_-;\-* #,##0.00\ _D_M_-;_-* &quot;-&quot;??\ _D_M_-;_-@_-"/>
    <numFmt numFmtId="190" formatCode="General_)"/>
    <numFmt numFmtId="191" formatCode="_-* #,##0.0000_-;\-* #,##0.0000_-;_-* &quot;-&quot;??_-;_-@_-"/>
    <numFmt numFmtId="193" formatCode="_-* #,##0.00_-;\-* #,##0.00_-;_-* \-_-;_-@_-"/>
    <numFmt numFmtId="194" formatCode="_-* #,##0.000_-;\-* #,##0.000_-;_-* &quot;-&quot;??_-;_-@_-"/>
    <numFmt numFmtId="195" formatCode="[$-D00041E]0"/>
  </numFmts>
  <fonts count="96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2"/>
      <name val="EucrosiaUPC"/>
      <family val="1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u/>
      <sz val="10"/>
      <color indexed="12"/>
      <name val="Arial"/>
      <family val="2"/>
    </font>
    <font>
      <sz val="16"/>
      <color theme="1"/>
      <name val="Calibri"/>
      <family val="2"/>
      <charset val="222"/>
      <scheme val="minor"/>
    </font>
    <font>
      <sz val="8"/>
      <name val="Arial"/>
      <family val="2"/>
    </font>
    <font>
      <b/>
      <sz val="14"/>
      <name val="AngsanaUPC"/>
      <family val="1"/>
    </font>
    <font>
      <sz val="14"/>
      <name val="SV Rojchana"/>
      <charset val="66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b/>
      <sz val="12"/>
      <name val="Arial"/>
      <family val="2"/>
    </font>
    <font>
      <sz val="14"/>
      <name val="Cordia New"/>
      <family val="3"/>
    </font>
    <font>
      <sz val="16"/>
      <color theme="1"/>
      <name val="AngsanaUPC"/>
      <family val="2"/>
      <charset val="222"/>
    </font>
    <font>
      <sz val="11"/>
      <color indexed="8"/>
      <name val="Tahoma"/>
      <family val="2"/>
      <charset val="222"/>
    </font>
    <font>
      <sz val="14"/>
      <name val="CordiaUPC"/>
      <family val="2"/>
    </font>
    <font>
      <sz val="14"/>
      <name val="SV Rojchana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10"/>
      <name val="Calibri"/>
      <family val="2"/>
      <charset val="222"/>
    </font>
    <font>
      <b/>
      <sz val="11"/>
      <color indexed="9"/>
      <name val="Calibri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10"/>
      <name val="Calibri"/>
      <family val="2"/>
      <charset val="222"/>
    </font>
    <font>
      <sz val="11"/>
      <color indexed="19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62"/>
      <name val="Tahoma"/>
      <family val="2"/>
      <charset val="222"/>
    </font>
    <font>
      <sz val="10"/>
      <color indexed="24"/>
      <name val="Arial"/>
      <family val="2"/>
    </font>
    <font>
      <sz val="16"/>
      <name val="DilleniaUPC"/>
      <family val="1"/>
    </font>
    <font>
      <sz val="10"/>
      <name val="Tms Rmn"/>
    </font>
    <font>
      <sz val="10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sz val="8"/>
      <name val="Times New Roman"/>
      <family val="1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9"/>
      <name val="Tms Rmn"/>
    </font>
    <font>
      <sz val="10"/>
      <name val="MS Serif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b/>
      <sz val="8"/>
      <name val="MS Sans Serif"/>
      <family val="2"/>
    </font>
    <font>
      <sz val="12"/>
      <name val="Helv"/>
    </font>
    <font>
      <sz val="11"/>
      <color indexed="20"/>
      <name val="Calibri"/>
      <family val="2"/>
    </font>
    <font>
      <sz val="12"/>
      <color indexed="9"/>
      <name val="Helv"/>
    </font>
    <font>
      <sz val="10"/>
      <name val="MS Sans Serif"/>
      <family val="2"/>
    </font>
    <font>
      <sz val="10"/>
      <name val="PragmaticaCTT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9"/>
      <name val="Arial"/>
      <family val="2"/>
    </font>
    <font>
      <b/>
      <sz val="10"/>
      <color indexed="43"/>
      <name val="Arial"/>
      <family val="2"/>
    </font>
    <font>
      <b/>
      <sz val="14"/>
      <name val="Angsana New"/>
      <family val="1"/>
      <charset val="222"/>
    </font>
    <font>
      <b/>
      <i/>
      <sz val="24"/>
      <color indexed="49"/>
      <name val="Arial Narrow"/>
      <family val="2"/>
    </font>
    <font>
      <sz val="16"/>
      <color indexed="8"/>
      <name val="AngsanaUPC"/>
      <family val="2"/>
      <charset val="222"/>
    </font>
    <font>
      <sz val="12"/>
      <name val="EucrosiaUPC"/>
      <family val="1"/>
      <charset val="66"/>
    </font>
    <font>
      <sz val="14"/>
      <name val="BrowalliaUPC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  <font>
      <sz val="12"/>
      <name val="TH SarabunPSK"/>
      <family val="2"/>
    </font>
    <font>
      <b/>
      <u/>
      <sz val="13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3"/>
      <color theme="9" tint="-0.249977111117893"/>
      <name val="TH SarabunPSK"/>
      <family val="2"/>
    </font>
    <font>
      <i/>
      <sz val="13"/>
      <color theme="1"/>
      <name val="TH SarabunPSK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b/>
      <sz val="14"/>
      <color theme="1"/>
      <name val="TH Sarabun New"/>
      <family val="2"/>
    </font>
    <font>
      <vertAlign val="superscript"/>
      <sz val="14"/>
      <color rgb="FFFF0000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/>
      <right style="thin">
        <color theme="0" tint="-0.499984740745262"/>
      </right>
      <top style="thin">
        <color indexed="8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6100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40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4" fillId="0" borderId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72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" fillId="0" borderId="0"/>
    <xf numFmtId="172" fontId="3" fillId="0" borderId="0" applyFont="0" applyFill="0" applyBorder="0" applyAlignment="0" applyProtection="0"/>
    <xf numFmtId="0" fontId="4" fillId="0" borderId="0"/>
    <xf numFmtId="172" fontId="3" fillId="0" borderId="0" applyFont="0" applyFill="0" applyBorder="0" applyAlignment="0" applyProtection="0"/>
    <xf numFmtId="0" fontId="4" fillId="0" borderId="0"/>
    <xf numFmtId="172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12" fillId="0" borderId="0">
      <alignment vertical="center"/>
    </xf>
    <xf numFmtId="173" fontId="13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4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4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6" fillId="0" borderId="0"/>
    <xf numFmtId="0" fontId="17" fillId="0" borderId="0"/>
    <xf numFmtId="9" fontId="4" fillId="3" borderId="0"/>
    <xf numFmtId="0" fontId="4" fillId="0" borderId="0" applyFill="0" applyBorder="0" applyAlignment="0"/>
    <xf numFmtId="178" fontId="14" fillId="0" borderId="0" applyFill="0" applyBorder="0" applyAlignment="0"/>
    <xf numFmtId="0" fontId="18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179" fontId="15" fillId="0" borderId="0" applyFill="0" applyBorder="0" applyAlignment="0"/>
    <xf numFmtId="180" fontId="15" fillId="0" borderId="0" applyFill="0" applyBorder="0" applyAlignment="0"/>
    <xf numFmtId="178" fontId="14" fillId="0" borderId="0" applyFill="0" applyBorder="0" applyAlignment="0"/>
    <xf numFmtId="179" fontId="15" fillId="0" borderId="0" applyFont="0" applyFill="0" applyBorder="0" applyAlignment="0" applyProtection="0"/>
    <xf numFmtId="178" fontId="14" fillId="0" borderId="0" applyFont="0" applyFill="0" applyBorder="0" applyAlignment="0" applyProtection="0"/>
    <xf numFmtId="14" fontId="20" fillId="0" borderId="0" applyFill="0" applyBorder="0" applyAlignment="0"/>
    <xf numFmtId="179" fontId="15" fillId="0" borderId="0" applyFill="0" applyBorder="0" applyAlignment="0"/>
    <xf numFmtId="178" fontId="14" fillId="0" borderId="0" applyFill="0" applyBorder="0" applyAlignment="0"/>
    <xf numFmtId="179" fontId="15" fillId="0" borderId="0" applyFill="0" applyBorder="0" applyAlignment="0"/>
    <xf numFmtId="180" fontId="15" fillId="0" borderId="0" applyFill="0" applyBorder="0" applyAlignment="0"/>
    <xf numFmtId="178" fontId="14" fillId="0" borderId="0" applyFill="0" applyBorder="0" applyAlignment="0"/>
    <xf numFmtId="38" fontId="10" fillId="4" borderId="0" applyNumberFormat="0" applyBorder="0" applyAlignment="0" applyProtection="0"/>
    <xf numFmtId="0" fontId="21" fillId="0" borderId="10" applyNumberFormat="0" applyAlignment="0" applyProtection="0">
      <alignment horizontal="left" vertical="center"/>
    </xf>
    <xf numFmtId="0" fontId="21" fillId="0" borderId="1">
      <alignment horizontal="left" vertical="center"/>
    </xf>
    <xf numFmtId="10" fontId="10" fillId="5" borderId="2" applyNumberFormat="0" applyBorder="0" applyAlignment="0" applyProtection="0"/>
    <xf numFmtId="179" fontId="15" fillId="0" borderId="0" applyFill="0" applyBorder="0" applyAlignment="0"/>
    <xf numFmtId="178" fontId="14" fillId="0" borderId="0" applyFill="0" applyBorder="0" applyAlignment="0"/>
    <xf numFmtId="179" fontId="15" fillId="0" borderId="0" applyFill="0" applyBorder="0" applyAlignment="0"/>
    <xf numFmtId="180" fontId="15" fillId="0" borderId="0" applyFill="0" applyBorder="0" applyAlignment="0"/>
    <xf numFmtId="178" fontId="14" fillId="0" borderId="0" applyFill="0" applyBorder="0" applyAlignment="0"/>
    <xf numFmtId="181" fontId="18" fillId="0" borderId="0"/>
    <xf numFmtId="0" fontId="22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4" fillId="0" borderId="0" applyFont="0" applyFill="0" applyBorder="0" applyAlignment="0" applyProtection="0"/>
    <xf numFmtId="179" fontId="15" fillId="0" borderId="0" applyFill="0" applyBorder="0" applyAlignment="0"/>
    <xf numFmtId="178" fontId="14" fillId="0" borderId="0" applyFill="0" applyBorder="0" applyAlignment="0"/>
    <xf numFmtId="179" fontId="15" fillId="0" borderId="0" applyFill="0" applyBorder="0" applyAlignment="0"/>
    <xf numFmtId="180" fontId="15" fillId="0" borderId="0" applyFill="0" applyBorder="0" applyAlignment="0"/>
    <xf numFmtId="178" fontId="14" fillId="0" borderId="0" applyFill="0" applyBorder="0" applyAlignment="0"/>
    <xf numFmtId="49" fontId="20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176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90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9" fontId="45" fillId="0" borderId="0"/>
    <xf numFmtId="0" fontId="12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177" fontId="43" fillId="0" borderId="0" applyFont="0" applyFill="0" applyBorder="0" applyAlignment="0" applyProtection="0"/>
    <xf numFmtId="0" fontId="26" fillId="0" borderId="0">
      <alignment vertical="center"/>
    </xf>
    <xf numFmtId="5" fontId="45" fillId="0" borderId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7" fontId="45" fillId="0" borderId="0"/>
    <xf numFmtId="14" fontId="45" fillId="0" borderId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23" fillId="0" borderId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9" fontId="4" fillId="3" borderId="0"/>
    <xf numFmtId="37" fontId="45" fillId="0" borderId="0"/>
    <xf numFmtId="9" fontId="45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5" borderId="0" applyNumberFormat="0" applyBorder="0" applyAlignment="0" applyProtection="0"/>
    <xf numFmtId="0" fontId="46" fillId="9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5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8" fillId="0" borderId="0">
      <protection locked="0"/>
    </xf>
    <xf numFmtId="9" fontId="6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9" fontId="7" fillId="0" borderId="0"/>
    <xf numFmtId="0" fontId="70" fillId="0" borderId="8" applyNumberFormat="0" applyFont="0" applyBorder="0" applyAlignment="0" applyProtection="0"/>
    <xf numFmtId="0" fontId="71" fillId="4" borderId="3">
      <alignment horizontal="centerContinuous" vertical="top"/>
    </xf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49" fillId="0" borderId="0">
      <alignment horizontal="center" wrapText="1"/>
      <protection locked="0"/>
    </xf>
    <xf numFmtId="0" fontId="50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84" fontId="51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0" fontId="23" fillId="0" borderId="0" applyNumberFormat="0" applyFont="0" applyFill="0" applyBorder="0" applyAlignment="0" applyProtection="0"/>
    <xf numFmtId="0" fontId="52" fillId="26" borderId="11" applyNumberFormat="0" applyAlignment="0" applyProtection="0"/>
    <xf numFmtId="0" fontId="30" fillId="27" borderId="11" applyNumberFormat="0" applyAlignment="0" applyProtection="0"/>
    <xf numFmtId="0" fontId="30" fillId="27" borderId="11" applyNumberFormat="0" applyAlignment="0" applyProtection="0"/>
    <xf numFmtId="0" fontId="53" fillId="0" borderId="12" applyNumberFormat="0" applyFill="0" applyAlignment="0" applyProtection="0"/>
    <xf numFmtId="0" fontId="31" fillId="28" borderId="13" applyNumberFormat="0" applyAlignment="0" applyProtection="0"/>
    <xf numFmtId="0" fontId="31" fillId="28" borderId="13" applyNumberFormat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18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4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185" fontId="54" fillId="0" borderId="0">
      <protection locked="0"/>
    </xf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4" fillId="14" borderId="14" applyNumberFormat="0" applyFont="0" applyAlignment="0" applyProtection="0"/>
    <xf numFmtId="0" fontId="71" fillId="4" borderId="3">
      <alignment horizontal="centerContinuous" vertical="top"/>
    </xf>
    <xf numFmtId="0" fontId="55" fillId="0" borderId="7" applyNumberFormat="0" applyBorder="0" applyAlignment="0">
      <alignment horizontal="center"/>
    </xf>
    <xf numFmtId="0" fontId="56" fillId="0" borderId="0" applyNumberFormat="0" applyAlignment="0">
      <alignment horizontal="left"/>
    </xf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5" fontId="54" fillId="0" borderId="0">
      <protection locked="0"/>
    </xf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" fillId="0" borderId="0" applyNumberFormat="0" applyFont="0" applyBorder="0" applyProtection="0">
      <alignment vertical="top"/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85" fontId="54" fillId="0" borderId="0"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5" fontId="11" fillId="29" borderId="0">
      <alignment horizontal="centerContinuous"/>
    </xf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0" fontId="57" fillId="0" borderId="0" applyNumberFormat="0" applyAlignment="0">
      <alignment horizontal="left"/>
    </xf>
    <xf numFmtId="0" fontId="58" fillId="11" borderId="1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185" fontId="54" fillId="0" borderId="0">
      <protection locked="0"/>
    </xf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68" fillId="0" borderId="9" applyProtection="0"/>
    <xf numFmtId="0" fontId="69" fillId="30" borderId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9" fillId="0" borderId="5">
      <alignment horizontal="center"/>
    </xf>
    <xf numFmtId="0" fontId="59" fillId="0" borderId="0">
      <alignment horizontal="center"/>
    </xf>
    <xf numFmtId="0" fontId="8" fillId="0" borderId="0" applyNumberFormat="0" applyFill="0" applyBorder="0" applyAlignment="0" applyProtection="0">
      <alignment vertical="top"/>
      <protection locked="0"/>
    </xf>
    <xf numFmtId="0" fontId="37" fillId="17" borderId="11" applyNumberFormat="0" applyAlignment="0" applyProtection="0"/>
    <xf numFmtId="0" fontId="37" fillId="17" borderId="11" applyNumberFormat="0" applyAlignment="0" applyProtection="0"/>
    <xf numFmtId="0" fontId="37" fillId="17" borderId="11" applyNumberFormat="0" applyAlignment="0" applyProtection="0"/>
    <xf numFmtId="0" fontId="37" fillId="17" borderId="11" applyNumberFormat="0" applyAlignment="0" applyProtection="0"/>
    <xf numFmtId="0" fontId="37" fillId="17" borderId="11" applyNumberFormat="0" applyAlignment="0" applyProtection="0"/>
    <xf numFmtId="178" fontId="60" fillId="31" borderId="0"/>
    <xf numFmtId="0" fontId="41" fillId="11" borderId="11" applyNumberFormat="0" applyAlignment="0" applyProtection="0"/>
    <xf numFmtId="0" fontId="61" fillId="7" borderId="0" applyNumberFormat="0" applyBorder="0" applyAlignment="0" applyProtection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15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79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180" fontId="43" fillId="0" borderId="0" applyFill="0" applyBorder="0" applyAlignment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178" fontId="62" fillId="32" borderId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6" fontId="63" fillId="0" borderId="0" applyFont="0" applyFill="0" applyBorder="0" applyAlignment="0" applyProtection="0"/>
    <xf numFmtId="8" fontId="6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65" fillId="17" borderId="0" applyNumberFormat="0" applyBorder="0" applyAlignment="0" applyProtection="0"/>
    <xf numFmtId="37" fontId="66" fillId="0" borderId="0"/>
    <xf numFmtId="181" fontId="18" fillId="0" borderId="0"/>
    <xf numFmtId="187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4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3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4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12" fillId="0" borderId="0">
      <alignment vertical="center"/>
    </xf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6" fillId="0" borderId="0">
      <alignment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" fillId="0" borderId="0"/>
    <xf numFmtId="0" fontId="3" fillId="0" borderId="0"/>
    <xf numFmtId="0" fontId="72" fillId="0" borderId="0" applyNumberFormat="0" applyFont="0" applyFill="0" applyBorder="0" applyAlignment="0" applyProtection="0"/>
    <xf numFmtId="0" fontId="74" fillId="0" borderId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3" fillId="0" borderId="0"/>
    <xf numFmtId="0" fontId="74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74" fillId="0" borderId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74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23" fillId="0" borderId="0" applyNumberFormat="0" applyFont="0" applyFill="0" applyBorder="0" applyAlignment="0" applyProtection="0"/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74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296">
    <xf numFmtId="0" fontId="0" fillId="0" borderId="0" xfId="0"/>
    <xf numFmtId="0" fontId="76" fillId="0" borderId="0" xfId="0" applyFont="1"/>
    <xf numFmtId="0" fontId="75" fillId="0" borderId="29" xfId="0" applyFont="1" applyBorder="1" applyAlignment="1">
      <alignment horizontal="left"/>
    </xf>
    <xf numFmtId="0" fontId="76" fillId="0" borderId="30" xfId="0" applyFont="1" applyBorder="1"/>
    <xf numFmtId="0" fontId="75" fillId="0" borderId="30" xfId="0" applyFont="1" applyBorder="1"/>
    <xf numFmtId="0" fontId="75" fillId="0" borderId="32" xfId="0" applyFont="1" applyBorder="1" applyAlignment="1">
      <alignment horizontal="left"/>
    </xf>
    <xf numFmtId="0" fontId="77" fillId="0" borderId="0" xfId="6093" applyNumberFormat="1" applyFont="1"/>
    <xf numFmtId="165" fontId="77" fillId="0" borderId="0" xfId="6093" applyNumberFormat="1" applyFont="1"/>
    <xf numFmtId="165" fontId="77" fillId="0" borderId="0" xfId="6093" applyNumberFormat="1" applyFont="1" applyAlignment="1">
      <alignment horizontal="left" indent="1"/>
    </xf>
    <xf numFmtId="0" fontId="76" fillId="0" borderId="32" xfId="0" applyFont="1" applyBorder="1" applyAlignment="1">
      <alignment horizontal="left"/>
    </xf>
    <xf numFmtId="0" fontId="76" fillId="0" borderId="35" xfId="0" applyFont="1" applyBorder="1"/>
    <xf numFmtId="0" fontId="75" fillId="0" borderId="35" xfId="0" applyFont="1" applyBorder="1"/>
    <xf numFmtId="15" fontId="76" fillId="0" borderId="35" xfId="0" applyNumberFormat="1" applyFont="1" applyBorder="1"/>
    <xf numFmtId="166" fontId="76" fillId="0" borderId="35" xfId="0" applyNumberFormat="1" applyFont="1" applyBorder="1"/>
    <xf numFmtId="0" fontId="76" fillId="0" borderId="36" xfId="0" applyFont="1" applyBorder="1"/>
    <xf numFmtId="15" fontId="76" fillId="0" borderId="0" xfId="0" applyNumberFormat="1" applyFont="1"/>
    <xf numFmtId="165" fontId="78" fillId="33" borderId="25" xfId="1" applyFont="1" applyFill="1" applyBorder="1" applyAlignment="1" applyProtection="1">
      <alignment horizontal="center" vertical="top"/>
      <protection hidden="1"/>
    </xf>
    <xf numFmtId="0" fontId="78" fillId="0" borderId="25" xfId="0" applyFont="1" applyBorder="1" applyAlignment="1" applyProtection="1">
      <alignment horizontal="center"/>
      <protection locked="0"/>
    </xf>
    <xf numFmtId="49" fontId="78" fillId="0" borderId="25" xfId="0" applyNumberFormat="1" applyFont="1" applyBorder="1" applyProtection="1">
      <protection locked="0"/>
    </xf>
    <xf numFmtId="165" fontId="77" fillId="0" borderId="25" xfId="1" applyFont="1" applyBorder="1" applyProtection="1">
      <protection locked="0"/>
    </xf>
    <xf numFmtId="0" fontId="77" fillId="0" borderId="25" xfId="0" applyFont="1" applyBorder="1" applyAlignment="1" applyProtection="1">
      <alignment horizontal="center"/>
      <protection locked="0"/>
    </xf>
    <xf numFmtId="0" fontId="77" fillId="0" borderId="26" xfId="0" applyFont="1" applyBorder="1" applyAlignment="1" applyProtection="1">
      <alignment horizontal="right"/>
      <protection locked="0"/>
    </xf>
    <xf numFmtId="49" fontId="77" fillId="0" borderId="25" xfId="0" applyNumberFormat="1" applyFont="1" applyBorder="1" applyAlignment="1" applyProtection="1">
      <alignment horizontal="left" indent="1"/>
      <protection locked="0"/>
    </xf>
    <xf numFmtId="165" fontId="77" fillId="0" borderId="28" xfId="1" applyFont="1" applyBorder="1" applyProtection="1">
      <protection locked="0"/>
    </xf>
    <xf numFmtId="0" fontId="77" fillId="0" borderId="25" xfId="0" applyFont="1" applyBorder="1" applyAlignment="1" applyProtection="1">
      <alignment horizontal="right"/>
      <protection locked="0"/>
    </xf>
    <xf numFmtId="165" fontId="76" fillId="0" borderId="0" xfId="0" applyNumberFormat="1" applyFont="1"/>
    <xf numFmtId="169" fontId="78" fillId="33" borderId="25" xfId="0" applyNumberFormat="1" applyFont="1" applyFill="1" applyBorder="1" applyAlignment="1" applyProtection="1">
      <alignment horizontal="right"/>
      <protection locked="0"/>
    </xf>
    <xf numFmtId="49" fontId="78" fillId="33" borderId="25" xfId="0" applyNumberFormat="1" applyFont="1" applyFill="1" applyBorder="1" applyAlignment="1" applyProtection="1">
      <alignment horizontal="center"/>
      <protection locked="0"/>
    </xf>
    <xf numFmtId="165" fontId="78" fillId="33" borderId="25" xfId="1" applyFont="1" applyFill="1" applyBorder="1" applyProtection="1">
      <protection locked="0"/>
    </xf>
    <xf numFmtId="0" fontId="78" fillId="33" borderId="25" xfId="0" applyFont="1" applyFill="1" applyBorder="1" applyAlignment="1" applyProtection="1">
      <alignment horizontal="center"/>
      <protection locked="0"/>
    </xf>
    <xf numFmtId="0" fontId="75" fillId="0" borderId="0" xfId="0" applyFont="1"/>
    <xf numFmtId="165" fontId="75" fillId="0" borderId="0" xfId="0" applyNumberFormat="1" applyFont="1"/>
    <xf numFmtId="169" fontId="78" fillId="0" borderId="25" xfId="0" applyNumberFormat="1" applyFont="1" applyBorder="1" applyAlignment="1" applyProtection="1">
      <alignment horizontal="right"/>
      <protection locked="0"/>
    </xf>
    <xf numFmtId="49" fontId="78" fillId="0" borderId="25" xfId="0" applyNumberFormat="1" applyFont="1" applyBorder="1" applyAlignment="1" applyProtection="1">
      <alignment horizontal="left"/>
      <protection locked="0"/>
    </xf>
    <xf numFmtId="165" fontId="78" fillId="0" borderId="25" xfId="1" applyFont="1" applyBorder="1" applyProtection="1">
      <protection locked="0"/>
    </xf>
    <xf numFmtId="49" fontId="77" fillId="0" borderId="25" xfId="0" applyNumberFormat="1" applyFont="1" applyBorder="1" applyAlignment="1" applyProtection="1">
      <alignment horizontal="left"/>
      <protection locked="0"/>
    </xf>
    <xf numFmtId="2" fontId="77" fillId="0" borderId="25" xfId="0" applyNumberFormat="1" applyFont="1" applyBorder="1" applyAlignment="1" applyProtection="1">
      <alignment horizontal="right"/>
      <protection locked="0"/>
    </xf>
    <xf numFmtId="49" fontId="79" fillId="0" borderId="25" xfId="0" applyNumberFormat="1" applyFont="1" applyBorder="1" applyAlignment="1" applyProtection="1">
      <alignment horizontal="left"/>
      <protection locked="0"/>
    </xf>
    <xf numFmtId="169" fontId="77" fillId="0" borderId="25" xfId="0" applyNumberFormat="1" applyFont="1" applyBorder="1" applyAlignment="1" applyProtection="1">
      <alignment horizontal="right"/>
      <protection locked="0"/>
    </xf>
    <xf numFmtId="0" fontId="77" fillId="0" borderId="25" xfId="1" applyNumberFormat="1" applyFont="1" applyBorder="1"/>
    <xf numFmtId="165" fontId="77" fillId="0" borderId="25" xfId="1" applyFont="1" applyBorder="1"/>
    <xf numFmtId="165" fontId="77" fillId="0" borderId="25" xfId="1" applyFont="1" applyBorder="1" applyAlignment="1">
      <alignment horizontal="center"/>
    </xf>
    <xf numFmtId="169" fontId="77" fillId="0" borderId="26" xfId="0" applyNumberFormat="1" applyFont="1" applyBorder="1" applyAlignment="1" applyProtection="1">
      <alignment horizontal="right"/>
      <protection locked="0"/>
    </xf>
    <xf numFmtId="193" fontId="77" fillId="0" borderId="25" xfId="0" applyNumberFormat="1" applyFont="1" applyBorder="1" applyAlignment="1" applyProtection="1">
      <alignment horizontal="left"/>
      <protection locked="0"/>
    </xf>
    <xf numFmtId="165" fontId="77" fillId="0" borderId="25" xfId="1" applyFont="1" applyBorder="1" applyAlignment="1" applyProtection="1">
      <alignment horizontal="center"/>
      <protection locked="0"/>
    </xf>
    <xf numFmtId="0" fontId="77" fillId="0" borderId="25" xfId="0" applyFont="1" applyBorder="1" applyAlignment="1" applyProtection="1">
      <alignment horizontal="left" indent="1"/>
      <protection locked="0"/>
    </xf>
    <xf numFmtId="0" fontId="76" fillId="0" borderId="0" xfId="0" applyFont="1" applyAlignment="1">
      <alignment horizontal="center"/>
    </xf>
    <xf numFmtId="165" fontId="77" fillId="0" borderId="0" xfId="1" applyFont="1"/>
    <xf numFmtId="169" fontId="76" fillId="0" borderId="0" xfId="0" applyNumberFormat="1" applyFont="1"/>
    <xf numFmtId="0" fontId="76" fillId="0" borderId="0" xfId="0" quotePrefix="1" applyFont="1"/>
    <xf numFmtId="0" fontId="75" fillId="0" borderId="25" xfId="0" applyFont="1" applyBorder="1" applyAlignment="1">
      <alignment horizontal="left"/>
    </xf>
    <xf numFmtId="0" fontId="75" fillId="0" borderId="34" xfId="0" applyFont="1" applyBorder="1" applyAlignment="1">
      <alignment horizontal="left"/>
    </xf>
    <xf numFmtId="0" fontId="78" fillId="0" borderId="25" xfId="0" applyFont="1" applyBorder="1"/>
    <xf numFmtId="0" fontId="77" fillId="0" borderId="25" xfId="0" applyFont="1" applyBorder="1" applyAlignment="1">
      <alignment horizontal="left" indent="1"/>
    </xf>
    <xf numFmtId="169" fontId="78" fillId="0" borderId="25" xfId="0" applyNumberFormat="1" applyFont="1" applyBorder="1" applyAlignment="1" applyProtection="1">
      <alignment horizontal="center"/>
      <protection locked="0"/>
    </xf>
    <xf numFmtId="49" fontId="78" fillId="0" borderId="25" xfId="0" applyNumberFormat="1" applyFont="1" applyBorder="1" applyAlignment="1" applyProtection="1">
      <alignment horizontal="left" indent="1"/>
      <protection locked="0"/>
    </xf>
    <xf numFmtId="169" fontId="78" fillId="0" borderId="25" xfId="0" applyNumberFormat="1" applyFont="1" applyBorder="1" applyProtection="1">
      <protection locked="0"/>
    </xf>
    <xf numFmtId="169" fontId="78" fillId="33" borderId="25" xfId="0" applyNumberFormat="1" applyFont="1" applyFill="1" applyBorder="1" applyProtection="1">
      <protection locked="0"/>
    </xf>
    <xf numFmtId="165" fontId="77" fillId="33" borderId="25" xfId="1" applyFont="1" applyFill="1" applyBorder="1" applyProtection="1">
      <protection locked="0"/>
    </xf>
    <xf numFmtId="0" fontId="77" fillId="33" borderId="25" xfId="0" applyFont="1" applyFill="1" applyBorder="1" applyAlignment="1" applyProtection="1">
      <alignment horizontal="center"/>
      <protection locked="0"/>
    </xf>
    <xf numFmtId="0" fontId="77" fillId="0" borderId="25" xfId="0" applyFont="1" applyBorder="1" applyProtection="1">
      <protection locked="0"/>
    </xf>
    <xf numFmtId="2" fontId="77" fillId="0" borderId="25" xfId="0" applyNumberFormat="1" applyFont="1" applyBorder="1" applyAlignment="1" applyProtection="1">
      <alignment horizontal="left"/>
      <protection locked="0"/>
    </xf>
    <xf numFmtId="0" fontId="78" fillId="0" borderId="25" xfId="0" applyFont="1" applyBorder="1" applyAlignment="1" applyProtection="1">
      <alignment horizontal="right"/>
      <protection locked="0"/>
    </xf>
    <xf numFmtId="0" fontId="76" fillId="0" borderId="0" xfId="0" applyFont="1" applyAlignment="1">
      <alignment horizontal="left"/>
    </xf>
    <xf numFmtId="0" fontId="76" fillId="0" borderId="29" xfId="0" applyFont="1" applyBorder="1"/>
    <xf numFmtId="0" fontId="76" fillId="0" borderId="32" xfId="0" applyFont="1" applyBorder="1"/>
    <xf numFmtId="0" fontId="80" fillId="0" borderId="0" xfId="6093" applyNumberFormat="1" applyFont="1"/>
    <xf numFmtId="165" fontId="80" fillId="0" borderId="0" xfId="6093" applyNumberFormat="1" applyFont="1"/>
    <xf numFmtId="165" fontId="80" fillId="0" borderId="0" xfId="6093" applyNumberFormat="1" applyFont="1" applyAlignment="1">
      <alignment horizontal="left" indent="1"/>
    </xf>
    <xf numFmtId="166" fontId="76" fillId="0" borderId="0" xfId="0" applyNumberFormat="1" applyFont="1"/>
    <xf numFmtId="0" fontId="76" fillId="0" borderId="33" xfId="0" applyFont="1" applyBorder="1"/>
    <xf numFmtId="49" fontId="81" fillId="0" borderId="25" xfId="0" applyNumberFormat="1" applyFont="1" applyBorder="1" applyAlignment="1" applyProtection="1">
      <alignment horizontal="center"/>
      <protection locked="0"/>
    </xf>
    <xf numFmtId="169" fontId="77" fillId="0" borderId="25" xfId="0" applyNumberFormat="1" applyFont="1" applyBorder="1" applyAlignment="1" applyProtection="1">
      <alignment horizontal="center"/>
      <protection locked="0"/>
    </xf>
    <xf numFmtId="0" fontId="77" fillId="0" borderId="25" xfId="0" applyFont="1" applyBorder="1" applyAlignment="1">
      <alignment horizontal="left"/>
    </xf>
    <xf numFmtId="0" fontId="82" fillId="0" borderId="19" xfId="0" applyFont="1" applyBorder="1"/>
    <xf numFmtId="0" fontId="82" fillId="0" borderId="6" xfId="0" applyFont="1" applyBorder="1"/>
    <xf numFmtId="0" fontId="82" fillId="0" borderId="20" xfId="0" applyFont="1" applyBorder="1"/>
    <xf numFmtId="0" fontId="82" fillId="0" borderId="0" xfId="0" applyFont="1"/>
    <xf numFmtId="0" fontId="82" fillId="0" borderId="21" xfId="0" applyFont="1" applyBorder="1"/>
    <xf numFmtId="0" fontId="82" fillId="0" borderId="22" xfId="0" applyFont="1" applyBorder="1"/>
    <xf numFmtId="0" fontId="82" fillId="0" borderId="23" xfId="0" applyFont="1" applyBorder="1"/>
    <xf numFmtId="0" fontId="82" fillId="0" borderId="5" xfId="0" applyFont="1" applyBorder="1"/>
    <xf numFmtId="0" fontId="82" fillId="0" borderId="24" xfId="0" applyFont="1" applyBorder="1"/>
    <xf numFmtId="169" fontId="82" fillId="0" borderId="0" xfId="0" applyNumberFormat="1" applyFont="1"/>
    <xf numFmtId="169" fontId="85" fillId="0" borderId="4" xfId="0" applyNumberFormat="1" applyFont="1" applyBorder="1"/>
    <xf numFmtId="0" fontId="82" fillId="0" borderId="4" xfId="0" applyFont="1" applyBorder="1"/>
    <xf numFmtId="169" fontId="83" fillId="0" borderId="4" xfId="2" applyNumberFormat="1" applyFont="1" applyBorder="1" applyAlignment="1">
      <alignment vertical="center"/>
    </xf>
    <xf numFmtId="0" fontId="82" fillId="0" borderId="4" xfId="0" applyFont="1" applyBorder="1" applyAlignment="1">
      <alignment horizontal="center"/>
    </xf>
    <xf numFmtId="169" fontId="85" fillId="0" borderId="0" xfId="0" applyNumberFormat="1" applyFont="1"/>
    <xf numFmtId="165" fontId="82" fillId="0" borderId="0" xfId="1" applyFont="1"/>
    <xf numFmtId="169" fontId="83" fillId="0" borderId="25" xfId="0" applyNumberFormat="1" applyFont="1" applyBorder="1" applyAlignment="1" applyProtection="1">
      <alignment horizontal="center"/>
      <protection locked="0"/>
    </xf>
    <xf numFmtId="49" fontId="86" fillId="0" borderId="25" xfId="0" applyNumberFormat="1" applyFont="1" applyBorder="1" applyAlignment="1" applyProtection="1">
      <alignment horizontal="center"/>
      <protection locked="0"/>
    </xf>
    <xf numFmtId="165" fontId="84" fillId="0" borderId="25" xfId="1" applyFont="1" applyBorder="1" applyProtection="1">
      <protection locked="0"/>
    </xf>
    <xf numFmtId="169" fontId="84" fillId="0" borderId="25" xfId="0" applyNumberFormat="1" applyFont="1" applyBorder="1" applyAlignment="1" applyProtection="1">
      <alignment horizontal="center"/>
      <protection locked="0"/>
    </xf>
    <xf numFmtId="0" fontId="84" fillId="0" borderId="25" xfId="0" applyFont="1" applyBorder="1"/>
    <xf numFmtId="165" fontId="82" fillId="0" borderId="0" xfId="0" applyNumberFormat="1" applyFont="1"/>
    <xf numFmtId="191" fontId="84" fillId="0" borderId="25" xfId="1" applyNumberFormat="1" applyFont="1" applyBorder="1" applyProtection="1">
      <protection locked="0"/>
    </xf>
    <xf numFmtId="165" fontId="87" fillId="0" borderId="0" xfId="0" applyNumberFormat="1" applyFont="1"/>
    <xf numFmtId="49" fontId="83" fillId="0" borderId="25" xfId="0" applyNumberFormat="1" applyFont="1" applyBorder="1" applyProtection="1">
      <protection locked="0"/>
    </xf>
    <xf numFmtId="165" fontId="83" fillId="0" borderId="25" xfId="1" applyFont="1" applyBorder="1" applyProtection="1">
      <protection locked="0"/>
    </xf>
    <xf numFmtId="0" fontId="82" fillId="0" borderId="0" xfId="0" applyFont="1" applyAlignment="1">
      <alignment horizontal="center"/>
    </xf>
    <xf numFmtId="0" fontId="84" fillId="0" borderId="0" xfId="31" applyFont="1"/>
    <xf numFmtId="169" fontId="82" fillId="0" borderId="0" xfId="0" applyNumberFormat="1" applyFont="1" applyAlignment="1">
      <alignment horizontal="left"/>
    </xf>
    <xf numFmtId="0" fontId="82" fillId="0" borderId="1" xfId="0" applyFont="1" applyBorder="1"/>
    <xf numFmtId="0" fontId="82" fillId="0" borderId="4" xfId="0" applyFont="1" applyBorder="1" applyAlignment="1">
      <alignment horizontal="right"/>
    </xf>
    <xf numFmtId="165" fontId="87" fillId="0" borderId="0" xfId="1" applyFont="1"/>
    <xf numFmtId="0" fontId="82" fillId="0" borderId="0" xfId="1" applyNumberFormat="1" applyFont="1" applyAlignment="1">
      <alignment horizontal="left"/>
    </xf>
    <xf numFmtId="0" fontId="84" fillId="0" borderId="0" xfId="31" applyFont="1" applyAlignment="1">
      <alignment horizontal="left"/>
    </xf>
    <xf numFmtId="0" fontId="82" fillId="0" borderId="0" xfId="0" applyFont="1" applyAlignment="1">
      <alignment horizontal="left"/>
    </xf>
    <xf numFmtId="165" fontId="82" fillId="0" borderId="0" xfId="1" applyFont="1" applyAlignment="1">
      <alignment horizontal="center"/>
    </xf>
    <xf numFmtId="169" fontId="83" fillId="2" borderId="4" xfId="2" applyNumberFormat="1" applyFont="1" applyFill="1" applyBorder="1" applyAlignment="1">
      <alignment vertical="center"/>
    </xf>
    <xf numFmtId="169" fontId="83" fillId="0" borderId="4" xfId="0" applyNumberFormat="1" applyFont="1" applyBorder="1"/>
    <xf numFmtId="0" fontId="75" fillId="0" borderId="32" xfId="0" applyFont="1" applyBorder="1"/>
    <xf numFmtId="0" fontId="78" fillId="0" borderId="0" xfId="6093" applyNumberFormat="1" applyFont="1"/>
    <xf numFmtId="165" fontId="78" fillId="0" borderId="0" xfId="6093" applyNumberFormat="1" applyFont="1"/>
    <xf numFmtId="165" fontId="78" fillId="0" borderId="0" xfId="6093" applyNumberFormat="1" applyFont="1" applyAlignment="1">
      <alignment horizontal="left" indent="1"/>
    </xf>
    <xf numFmtId="49" fontId="78" fillId="0" borderId="25" xfId="0" applyNumberFormat="1" applyFont="1" applyBorder="1" applyAlignment="1" applyProtection="1">
      <alignment horizontal="center"/>
      <protection locked="0"/>
    </xf>
    <xf numFmtId="169" fontId="77" fillId="0" borderId="25" xfId="0" applyNumberFormat="1" applyFont="1" applyBorder="1" applyProtection="1">
      <protection locked="0"/>
    </xf>
    <xf numFmtId="193" fontId="77" fillId="0" borderId="25" xfId="0" applyNumberFormat="1" applyFont="1" applyBorder="1" applyAlignment="1" applyProtection="1">
      <alignment horizontal="right"/>
      <protection locked="0"/>
    </xf>
    <xf numFmtId="0" fontId="75" fillId="0" borderId="33" xfId="0" applyFont="1" applyBorder="1"/>
    <xf numFmtId="170" fontId="77" fillId="0" borderId="0" xfId="47" applyNumberFormat="1" applyFont="1"/>
    <xf numFmtId="169" fontId="78" fillId="0" borderId="25" xfId="1" applyNumberFormat="1" applyFont="1" applyBorder="1" applyAlignment="1" applyProtection="1">
      <alignment horizontal="right"/>
      <protection locked="0"/>
    </xf>
    <xf numFmtId="0" fontId="78" fillId="0" borderId="25" xfId="0" applyFont="1" applyBorder="1" applyAlignment="1">
      <alignment horizontal="left"/>
    </xf>
    <xf numFmtId="169" fontId="77" fillId="0" borderId="25" xfId="1" applyNumberFormat="1" applyFont="1" applyBorder="1" applyAlignment="1" applyProtection="1">
      <alignment horizontal="right"/>
      <protection locked="0"/>
    </xf>
    <xf numFmtId="169" fontId="77" fillId="33" borderId="25" xfId="0" applyNumberFormat="1" applyFont="1" applyFill="1" applyBorder="1" applyAlignment="1" applyProtection="1">
      <alignment horizontal="right"/>
      <protection locked="0"/>
    </xf>
    <xf numFmtId="169" fontId="78" fillId="0" borderId="42" xfId="0" applyNumberFormat="1" applyFont="1" applyBorder="1" applyAlignment="1" applyProtection="1">
      <alignment horizontal="right"/>
      <protection locked="0"/>
    </xf>
    <xf numFmtId="165" fontId="77" fillId="0" borderId="42" xfId="1" applyFont="1" applyBorder="1" applyProtection="1">
      <protection locked="0"/>
    </xf>
    <xf numFmtId="0" fontId="77" fillId="0" borderId="42" xfId="0" applyFont="1" applyBorder="1" applyAlignment="1" applyProtection="1">
      <alignment horizontal="center"/>
      <protection locked="0"/>
    </xf>
    <xf numFmtId="165" fontId="88" fillId="0" borderId="0" xfId="0" applyNumberFormat="1" applyFont="1"/>
    <xf numFmtId="0" fontId="78" fillId="0" borderId="37" xfId="1" applyNumberFormat="1" applyFont="1" applyBorder="1" applyAlignment="1" applyProtection="1">
      <alignment horizontal="center"/>
      <protection locked="0"/>
    </xf>
    <xf numFmtId="165" fontId="77" fillId="0" borderId="37" xfId="1" applyFont="1" applyBorder="1" applyProtection="1">
      <protection locked="0"/>
    </xf>
    <xf numFmtId="0" fontId="77" fillId="0" borderId="37" xfId="0" applyFont="1" applyBorder="1" applyAlignment="1" applyProtection="1">
      <alignment horizontal="center"/>
      <protection locked="0"/>
    </xf>
    <xf numFmtId="0" fontId="78" fillId="33" borderId="25" xfId="0" applyFont="1" applyFill="1" applyBorder="1" applyAlignment="1" applyProtection="1">
      <alignment horizontal="right"/>
      <protection locked="0"/>
    </xf>
    <xf numFmtId="0" fontId="78" fillId="0" borderId="25" xfId="1" applyNumberFormat="1" applyFont="1" applyBorder="1" applyAlignment="1" applyProtection="1">
      <alignment horizontal="center"/>
      <protection locked="0"/>
    </xf>
    <xf numFmtId="165" fontId="76" fillId="0" borderId="25" xfId="0" applyNumberFormat="1" applyFont="1" applyBorder="1" applyAlignment="1">
      <alignment horizontal="center"/>
    </xf>
    <xf numFmtId="0" fontId="76" fillId="0" borderId="0" xfId="0" applyFont="1" applyAlignment="1">
      <alignment horizontal="right"/>
    </xf>
    <xf numFmtId="0" fontId="79" fillId="0" borderId="0" xfId="0" applyFont="1"/>
    <xf numFmtId="49" fontId="76" fillId="0" borderId="0" xfId="0" applyNumberFormat="1" applyFont="1" applyAlignment="1">
      <alignment horizontal="center"/>
    </xf>
    <xf numFmtId="165" fontId="76" fillId="0" borderId="0" xfId="1" applyFont="1"/>
    <xf numFmtId="0" fontId="77" fillId="0" borderId="39" xfId="6099" applyFont="1" applyBorder="1" applyAlignment="1" applyProtection="1">
      <alignment horizontal="center"/>
      <protection locked="0"/>
    </xf>
    <xf numFmtId="165" fontId="77" fillId="0" borderId="39" xfId="6098" applyFont="1" applyBorder="1" applyProtection="1">
      <protection locked="0"/>
    </xf>
    <xf numFmtId="0" fontId="77" fillId="0" borderId="37" xfId="0" applyFont="1" applyBorder="1" applyAlignment="1" applyProtection="1">
      <alignment horizontal="right"/>
      <protection locked="0"/>
    </xf>
    <xf numFmtId="165" fontId="77" fillId="0" borderId="0" xfId="1" applyFont="1" applyProtection="1">
      <protection locked="0"/>
    </xf>
    <xf numFmtId="0" fontId="78" fillId="0" borderId="37" xfId="0" applyFont="1" applyBorder="1" applyAlignment="1" applyProtection="1">
      <alignment horizontal="right"/>
      <protection locked="0"/>
    </xf>
    <xf numFmtId="165" fontId="77" fillId="0" borderId="40" xfId="6098" applyFont="1" applyBorder="1" applyProtection="1">
      <protection locked="0"/>
    </xf>
    <xf numFmtId="165" fontId="77" fillId="0" borderId="41" xfId="6098" applyFont="1" applyBorder="1" applyProtection="1">
      <protection locked="0"/>
    </xf>
    <xf numFmtId="0" fontId="77" fillId="0" borderId="38" xfId="6099" applyFont="1" applyBorder="1" applyAlignment="1" applyProtection="1">
      <alignment horizontal="center"/>
      <protection locked="0"/>
    </xf>
    <xf numFmtId="165" fontId="77" fillId="0" borderId="38" xfId="6098" applyFont="1" applyBorder="1" applyProtection="1">
      <protection locked="0"/>
    </xf>
    <xf numFmtId="49" fontId="77" fillId="0" borderId="39" xfId="6099" applyNumberFormat="1" applyFont="1" applyBorder="1" applyAlignment="1" applyProtection="1">
      <alignment horizontal="left"/>
      <protection locked="0"/>
    </xf>
    <xf numFmtId="169" fontId="76" fillId="0" borderId="0" xfId="0" applyNumberFormat="1" applyFont="1" applyAlignment="1">
      <alignment horizontal="right"/>
    </xf>
    <xf numFmtId="49" fontId="77" fillId="0" borderId="37" xfId="0" applyNumberFormat="1" applyFont="1" applyBorder="1" applyAlignment="1" applyProtection="1">
      <alignment horizontal="left" indent="1"/>
      <protection locked="0"/>
    </xf>
    <xf numFmtId="2" fontId="77" fillId="0" borderId="25" xfId="0" applyNumberFormat="1" applyFont="1" applyBorder="1" applyProtection="1">
      <protection locked="0"/>
    </xf>
    <xf numFmtId="49" fontId="77" fillId="0" borderId="37" xfId="0" applyNumberFormat="1" applyFont="1" applyBorder="1" applyAlignment="1" applyProtection="1">
      <alignment horizontal="left"/>
      <protection locked="0"/>
    </xf>
    <xf numFmtId="2" fontId="77" fillId="0" borderId="34" xfId="0" applyNumberFormat="1" applyFont="1" applyBorder="1" applyProtection="1">
      <protection locked="0"/>
    </xf>
    <xf numFmtId="0" fontId="77" fillId="0" borderId="37" xfId="1" applyNumberFormat="1" applyFont="1" applyBorder="1"/>
    <xf numFmtId="165" fontId="77" fillId="0" borderId="36" xfId="1" applyFont="1" applyBorder="1" applyProtection="1">
      <protection locked="0"/>
    </xf>
    <xf numFmtId="0" fontId="77" fillId="0" borderId="26" xfId="0" applyFont="1" applyBorder="1" applyProtection="1">
      <protection locked="0"/>
    </xf>
    <xf numFmtId="49" fontId="77" fillId="0" borderId="37" xfId="0" quotePrefix="1" applyNumberFormat="1" applyFont="1" applyBorder="1" applyAlignment="1" applyProtection="1">
      <alignment horizontal="left"/>
      <protection locked="0"/>
    </xf>
    <xf numFmtId="49" fontId="78" fillId="0" borderId="37" xfId="0" applyNumberFormat="1" applyFont="1" applyBorder="1" applyAlignment="1" applyProtection="1">
      <alignment horizontal="left"/>
      <protection locked="0"/>
    </xf>
    <xf numFmtId="0" fontId="77" fillId="0" borderId="37" xfId="0" applyFont="1" applyBorder="1" applyAlignment="1" applyProtection="1">
      <alignment horizontal="left" indent="1"/>
      <protection locked="0"/>
    </xf>
    <xf numFmtId="49" fontId="77" fillId="0" borderId="26" xfId="0" applyNumberFormat="1" applyFont="1" applyBorder="1" applyAlignment="1" applyProtection="1">
      <alignment horizontal="left"/>
      <protection locked="0"/>
    </xf>
    <xf numFmtId="0" fontId="77" fillId="0" borderId="25" xfId="6099" applyFont="1" applyBorder="1" applyAlignment="1" applyProtection="1">
      <alignment horizontal="center"/>
      <protection locked="0"/>
    </xf>
    <xf numFmtId="165" fontId="77" fillId="0" borderId="25" xfId="6098" applyFont="1" applyBorder="1" applyProtection="1">
      <protection locked="0"/>
    </xf>
    <xf numFmtId="165" fontId="78" fillId="33" borderId="37" xfId="1" applyFont="1" applyFill="1" applyBorder="1" applyProtection="1">
      <protection locked="0"/>
    </xf>
    <xf numFmtId="0" fontId="78" fillId="33" borderId="37" xfId="0" applyFont="1" applyFill="1" applyBorder="1" applyAlignment="1" applyProtection="1">
      <alignment horizontal="center"/>
      <protection locked="0"/>
    </xf>
    <xf numFmtId="49" fontId="78" fillId="0" borderId="42" xfId="0" applyNumberFormat="1" applyFont="1" applyBorder="1" applyAlignment="1" applyProtection="1">
      <alignment horizontal="left"/>
      <protection locked="0"/>
    </xf>
    <xf numFmtId="0" fontId="77" fillId="0" borderId="25" xfId="1" applyNumberFormat="1" applyFont="1" applyBorder="1" applyAlignment="1" applyProtection="1">
      <alignment horizontal="left"/>
      <protection locked="0"/>
    </xf>
    <xf numFmtId="169" fontId="85" fillId="0" borderId="9" xfId="0" applyNumberFormat="1" applyFont="1" applyBorder="1"/>
    <xf numFmtId="0" fontId="82" fillId="0" borderId="9" xfId="0" applyFont="1" applyBorder="1"/>
    <xf numFmtId="0" fontId="82" fillId="0" borderId="9" xfId="0" applyFont="1" applyBorder="1" applyAlignment="1">
      <alignment horizontal="right"/>
    </xf>
    <xf numFmtId="169" fontId="83" fillId="0" borderId="44" xfId="0" applyNumberFormat="1" applyFont="1" applyBorder="1" applyAlignment="1" applyProtection="1">
      <alignment horizontal="center"/>
      <protection locked="0"/>
    </xf>
    <xf numFmtId="49" fontId="86" fillId="0" borderId="44" xfId="0" applyNumberFormat="1" applyFont="1" applyBorder="1" applyAlignment="1" applyProtection="1">
      <alignment horizontal="center"/>
      <protection locked="0"/>
    </xf>
    <xf numFmtId="165" fontId="84" fillId="0" borderId="44" xfId="1" applyFont="1" applyBorder="1" applyProtection="1">
      <protection locked="0"/>
    </xf>
    <xf numFmtId="165" fontId="77" fillId="0" borderId="44" xfId="1" applyFont="1" applyBorder="1" applyProtection="1">
      <protection locked="0"/>
    </xf>
    <xf numFmtId="169" fontId="84" fillId="0" borderId="44" xfId="0" applyNumberFormat="1" applyFont="1" applyBorder="1" applyAlignment="1" applyProtection="1">
      <alignment horizontal="center"/>
      <protection locked="0"/>
    </xf>
    <xf numFmtId="0" fontId="84" fillId="0" borderId="44" xfId="0" applyFont="1" applyBorder="1"/>
    <xf numFmtId="191" fontId="84" fillId="0" borderId="44" xfId="1" applyNumberFormat="1" applyFont="1" applyBorder="1" applyProtection="1">
      <protection locked="0"/>
    </xf>
    <xf numFmtId="49" fontId="83" fillId="0" borderId="44" xfId="0" applyNumberFormat="1" applyFont="1" applyBorder="1" applyProtection="1">
      <protection locked="0"/>
    </xf>
    <xf numFmtId="165" fontId="83" fillId="0" borderId="44" xfId="1" applyFont="1" applyBorder="1" applyProtection="1">
      <protection locked="0"/>
    </xf>
    <xf numFmtId="0" fontId="82" fillId="0" borderId="45" xfId="0" applyFont="1" applyBorder="1"/>
    <xf numFmtId="165" fontId="82" fillId="0" borderId="45" xfId="1" applyFont="1" applyBorder="1"/>
    <xf numFmtId="0" fontId="82" fillId="0" borderId="45" xfId="0" applyFont="1" applyBorder="1" applyAlignment="1">
      <alignment horizontal="center"/>
    </xf>
    <xf numFmtId="169" fontId="82" fillId="0" borderId="46" xfId="0" applyNumberFormat="1" applyFont="1" applyBorder="1"/>
    <xf numFmtId="0" fontId="82" fillId="0" borderId="47" xfId="0" applyFont="1" applyBorder="1"/>
    <xf numFmtId="169" fontId="82" fillId="0" borderId="48" xfId="0" applyNumberFormat="1" applyFont="1" applyBorder="1"/>
    <xf numFmtId="0" fontId="82" fillId="0" borderId="49" xfId="0" applyFont="1" applyBorder="1"/>
    <xf numFmtId="165" fontId="82" fillId="0" borderId="49" xfId="1" applyFont="1" applyBorder="1"/>
    <xf numFmtId="0" fontId="82" fillId="0" borderId="49" xfId="0" applyFont="1" applyBorder="1" applyAlignment="1">
      <alignment horizontal="center"/>
    </xf>
    <xf numFmtId="0" fontId="82" fillId="0" borderId="50" xfId="0" applyFont="1" applyBorder="1"/>
    <xf numFmtId="169" fontId="77" fillId="0" borderId="44" xfId="0" applyNumberFormat="1" applyFont="1" applyBorder="1" applyAlignment="1" applyProtection="1">
      <alignment horizontal="center"/>
      <protection locked="0"/>
    </xf>
    <xf numFmtId="0" fontId="77" fillId="0" borderId="44" xfId="0" applyFont="1" applyBorder="1"/>
    <xf numFmtId="49" fontId="84" fillId="0" borderId="44" xfId="0" applyNumberFormat="1" applyFont="1" applyBorder="1" applyProtection="1">
      <protection locked="0"/>
    </xf>
    <xf numFmtId="0" fontId="77" fillId="0" borderId="25" xfId="0" applyFont="1" applyFill="1" applyBorder="1" applyProtection="1">
      <protection locked="0"/>
    </xf>
    <xf numFmtId="2" fontId="77" fillId="0" borderId="25" xfId="0" applyNumberFormat="1" applyFont="1" applyFill="1" applyBorder="1" applyProtection="1">
      <protection locked="0"/>
    </xf>
    <xf numFmtId="2" fontId="77" fillId="0" borderId="25" xfId="0" applyNumberFormat="1" applyFont="1" applyBorder="1" applyAlignment="1" applyProtection="1">
      <alignment horizontal="left" indent="1"/>
      <protection locked="0"/>
    </xf>
    <xf numFmtId="49" fontId="77" fillId="0" borderId="25" xfId="0" applyNumberFormat="1" applyFont="1" applyFill="1" applyBorder="1" applyAlignment="1" applyProtection="1">
      <alignment horizontal="left"/>
      <protection locked="0"/>
    </xf>
    <xf numFmtId="49" fontId="77" fillId="0" borderId="25" xfId="0" applyNumberFormat="1" applyFont="1" applyFill="1" applyBorder="1" applyAlignment="1" applyProtection="1">
      <alignment horizontal="left" indent="1"/>
      <protection locked="0"/>
    </xf>
    <xf numFmtId="165" fontId="75" fillId="0" borderId="0" xfId="1" applyFont="1"/>
    <xf numFmtId="194" fontId="90" fillId="0" borderId="0" xfId="0" applyNumberFormat="1" applyFont="1"/>
    <xf numFmtId="49" fontId="77" fillId="0" borderId="25" xfId="6099" applyNumberFormat="1" applyFont="1" applyFill="1" applyBorder="1" applyAlignment="1" applyProtection="1">
      <alignment horizontal="left"/>
      <protection locked="0"/>
    </xf>
    <xf numFmtId="165" fontId="77" fillId="0" borderId="25" xfId="1" applyFont="1" applyFill="1" applyBorder="1" applyProtection="1">
      <protection locked="0"/>
    </xf>
    <xf numFmtId="49" fontId="77" fillId="0" borderId="26" xfId="0" applyNumberFormat="1" applyFont="1" applyFill="1" applyBorder="1" applyAlignment="1" applyProtection="1">
      <alignment horizontal="left"/>
      <protection locked="0"/>
    </xf>
    <xf numFmtId="49" fontId="77" fillId="0" borderId="26" xfId="6099" applyNumberFormat="1" applyFont="1" applyFill="1" applyBorder="1" applyAlignment="1" applyProtection="1">
      <alignment horizontal="left"/>
      <protection locked="0"/>
    </xf>
    <xf numFmtId="49" fontId="77" fillId="0" borderId="43" xfId="6099" applyNumberFormat="1" applyFont="1" applyFill="1" applyBorder="1" applyAlignment="1" applyProtection="1">
      <alignment horizontal="left"/>
      <protection locked="0"/>
    </xf>
    <xf numFmtId="169" fontId="77" fillId="0" borderId="25" xfId="0" applyNumberFormat="1" applyFont="1" applyFill="1" applyBorder="1" applyAlignment="1" applyProtection="1">
      <alignment horizontal="right"/>
      <protection locked="0"/>
    </xf>
    <xf numFmtId="0" fontId="77" fillId="0" borderId="25" xfId="0" applyFont="1" applyFill="1" applyBorder="1" applyAlignment="1" applyProtection="1">
      <alignment horizontal="center"/>
      <protection locked="0"/>
    </xf>
    <xf numFmtId="0" fontId="76" fillId="0" borderId="0" xfId="0" applyFont="1" applyFill="1"/>
    <xf numFmtId="0" fontId="77" fillId="0" borderId="25" xfId="0" applyFont="1" applyFill="1" applyBorder="1" applyAlignment="1" applyProtection="1">
      <alignment horizontal="right"/>
      <protection locked="0"/>
    </xf>
    <xf numFmtId="165" fontId="76" fillId="0" borderId="0" xfId="1" applyFont="1" applyFill="1"/>
    <xf numFmtId="169" fontId="78" fillId="0" borderId="25" xfId="0" applyNumberFormat="1" applyFont="1" applyFill="1" applyBorder="1" applyAlignment="1" applyProtection="1">
      <alignment horizontal="right"/>
      <protection locked="0"/>
    </xf>
    <xf numFmtId="0" fontId="78" fillId="0" borderId="25" xfId="0" applyFont="1" applyFill="1" applyBorder="1" applyAlignment="1" applyProtection="1">
      <alignment horizontal="right"/>
      <protection locked="0"/>
    </xf>
    <xf numFmtId="0" fontId="77" fillId="0" borderId="39" xfId="6099" applyFont="1" applyFill="1" applyBorder="1" applyAlignment="1" applyProtection="1">
      <alignment horizontal="center"/>
      <protection locked="0"/>
    </xf>
    <xf numFmtId="165" fontId="77" fillId="0" borderId="39" xfId="6098" applyFont="1" applyFill="1" applyBorder="1" applyProtection="1">
      <protection locked="0"/>
    </xf>
    <xf numFmtId="0" fontId="77" fillId="0" borderId="25" xfId="6099" applyFont="1" applyFill="1" applyBorder="1" applyAlignment="1" applyProtection="1">
      <alignment horizontal="center"/>
      <protection locked="0"/>
    </xf>
    <xf numFmtId="165" fontId="77" fillId="0" borderId="25" xfId="6098" applyFont="1" applyFill="1" applyBorder="1" applyProtection="1">
      <protection locked="0"/>
    </xf>
    <xf numFmtId="165" fontId="77" fillId="0" borderId="28" xfId="1" applyFont="1" applyFill="1" applyBorder="1" applyProtection="1">
      <protection locked="0"/>
    </xf>
    <xf numFmtId="169" fontId="83" fillId="34" borderId="51" xfId="0" applyNumberFormat="1" applyFont="1" applyFill="1" applyBorder="1" applyProtection="1">
      <protection locked="0"/>
    </xf>
    <xf numFmtId="165" fontId="83" fillId="34" borderId="51" xfId="1" applyFont="1" applyFill="1" applyBorder="1" applyProtection="1">
      <protection locked="0"/>
    </xf>
    <xf numFmtId="165" fontId="83" fillId="34" borderId="54" xfId="1" applyFont="1" applyFill="1" applyBorder="1" applyProtection="1">
      <protection locked="0"/>
    </xf>
    <xf numFmtId="0" fontId="91" fillId="0" borderId="0" xfId="0" applyFont="1"/>
    <xf numFmtId="165" fontId="83" fillId="34" borderId="25" xfId="40" applyNumberFormat="1" applyFont="1" applyFill="1" applyBorder="1"/>
    <xf numFmtId="165" fontId="83" fillId="34" borderId="25" xfId="1" applyFont="1" applyFill="1" applyBorder="1" applyProtection="1">
      <protection locked="0"/>
    </xf>
    <xf numFmtId="165" fontId="83" fillId="34" borderId="25" xfId="1" applyFont="1" applyFill="1" applyBorder="1"/>
    <xf numFmtId="0" fontId="83" fillId="34" borderId="25" xfId="40" applyFont="1" applyFill="1" applyBorder="1"/>
    <xf numFmtId="0" fontId="83" fillId="34" borderId="25" xfId="40" applyFont="1" applyFill="1" applyBorder="1" applyAlignment="1">
      <alignment horizontal="center"/>
    </xf>
    <xf numFmtId="0" fontId="76" fillId="0" borderId="0" xfId="0" applyFont="1" applyFill="1" applyAlignment="1">
      <alignment horizontal="left" indent="1"/>
    </xf>
    <xf numFmtId="165" fontId="78" fillId="33" borderId="25" xfId="1" applyFont="1" applyFill="1" applyBorder="1" applyAlignment="1" applyProtection="1">
      <alignment horizontal="center" vertical="top"/>
      <protection hidden="1"/>
    </xf>
    <xf numFmtId="49" fontId="77" fillId="0" borderId="25" xfId="0" applyNumberFormat="1" applyFont="1" applyBorder="1" applyAlignment="1" applyProtection="1">
      <alignment horizontal="left" wrapText="1"/>
      <protection locked="0"/>
    </xf>
    <xf numFmtId="169" fontId="77" fillId="0" borderId="25" xfId="0" applyNumberFormat="1" applyFont="1" applyBorder="1" applyAlignment="1" applyProtection="1">
      <alignment horizontal="right" vertical="center"/>
      <protection locked="0"/>
    </xf>
    <xf numFmtId="169" fontId="77" fillId="0" borderId="25" xfId="0" applyNumberFormat="1" applyFont="1" applyBorder="1" applyAlignment="1" applyProtection="1">
      <alignment horizontal="left" vertical="center"/>
      <protection locked="0"/>
    </xf>
    <xf numFmtId="165" fontId="77" fillId="0" borderId="25" xfId="1" applyFont="1" applyBorder="1" applyAlignment="1" applyProtection="1">
      <alignment horizontal="left"/>
      <protection locked="0"/>
    </xf>
    <xf numFmtId="165" fontId="77" fillId="0" borderId="25" xfId="1" applyFont="1" applyBorder="1" applyAlignment="1" applyProtection="1">
      <alignment horizontal="left" vertical="center"/>
      <protection locked="0"/>
    </xf>
    <xf numFmtId="0" fontId="77" fillId="0" borderId="25" xfId="0" applyFont="1" applyBorder="1" applyAlignment="1" applyProtection="1">
      <alignment horizontal="left" vertical="center"/>
      <protection locked="0"/>
    </xf>
    <xf numFmtId="49" fontId="77" fillId="0" borderId="25" xfId="0" applyNumberFormat="1" applyFont="1" applyBorder="1" applyAlignment="1" applyProtection="1">
      <alignment horizontal="left" vertical="center" wrapText="1"/>
      <protection locked="0"/>
    </xf>
    <xf numFmtId="165" fontId="77" fillId="0" borderId="25" xfId="1" applyFont="1" applyBorder="1" applyAlignment="1" applyProtection="1">
      <alignment vertical="center"/>
      <protection locked="0"/>
    </xf>
    <xf numFmtId="0" fontId="77" fillId="0" borderId="25" xfId="0" applyFont="1" applyBorder="1" applyAlignment="1" applyProtection="1">
      <alignment horizontal="center" vertical="center"/>
      <protection locked="0"/>
    </xf>
    <xf numFmtId="0" fontId="92" fillId="0" borderId="0" xfId="0" applyFont="1"/>
    <xf numFmtId="0" fontId="92" fillId="0" borderId="0" xfId="0" applyFont="1" applyAlignment="1">
      <alignment horizontal="center"/>
    </xf>
    <xf numFmtId="195" fontId="92" fillId="0" borderId="0" xfId="0" applyNumberFormat="1" applyFont="1" applyAlignment="1">
      <alignment horizontal="center"/>
    </xf>
    <xf numFmtId="0" fontId="93" fillId="0" borderId="0" xfId="0" applyFont="1" applyAlignment="1">
      <alignment horizontal="center"/>
    </xf>
    <xf numFmtId="0" fontId="93" fillId="0" borderId="0" xfId="0" applyFont="1"/>
    <xf numFmtId="0" fontId="94" fillId="0" borderId="0" xfId="0" applyFont="1" applyAlignment="1">
      <alignment horizontal="center"/>
    </xf>
    <xf numFmtId="0" fontId="84" fillId="0" borderId="21" xfId="31" applyFont="1" applyBorder="1" applyAlignment="1">
      <alignment horizontal="center"/>
    </xf>
    <xf numFmtId="0" fontId="84" fillId="0" borderId="22" xfId="31" applyFont="1" applyBorder="1" applyAlignment="1">
      <alignment horizontal="center"/>
    </xf>
    <xf numFmtId="0" fontId="82" fillId="0" borderId="0" xfId="0" applyFont="1" applyBorder="1"/>
    <xf numFmtId="0" fontId="84" fillId="0" borderId="0" xfId="31" applyFont="1" applyBorder="1" applyAlignment="1">
      <alignment horizontal="center"/>
    </xf>
    <xf numFmtId="0" fontId="83" fillId="0" borderId="0" xfId="31" applyFont="1" applyBorder="1" applyAlignment="1">
      <alignment horizontal="center"/>
    </xf>
    <xf numFmtId="0" fontId="83" fillId="0" borderId="21" xfId="31" applyFont="1" applyBorder="1" applyAlignment="1">
      <alignment horizontal="center"/>
    </xf>
    <xf numFmtId="0" fontId="83" fillId="0" borderId="0" xfId="31" applyFont="1" applyBorder="1" applyAlignment="1">
      <alignment horizontal="center"/>
    </xf>
    <xf numFmtId="0" fontId="83" fillId="0" borderId="22" xfId="31" applyFont="1" applyBorder="1" applyAlignment="1">
      <alignment horizontal="center"/>
    </xf>
    <xf numFmtId="0" fontId="84" fillId="0" borderId="21" xfId="31" applyFont="1" applyBorder="1" applyAlignment="1">
      <alignment horizontal="center"/>
    </xf>
    <xf numFmtId="0" fontId="84" fillId="0" borderId="0" xfId="31" applyFont="1" applyBorder="1" applyAlignment="1">
      <alignment horizontal="center"/>
    </xf>
    <xf numFmtId="0" fontId="84" fillId="0" borderId="22" xfId="31" applyFont="1" applyBorder="1" applyAlignment="1">
      <alignment horizontal="center"/>
    </xf>
    <xf numFmtId="166" fontId="84" fillId="0" borderId="21" xfId="31" applyNumberFormat="1" applyFont="1" applyBorder="1" applyAlignment="1">
      <alignment horizontal="center"/>
    </xf>
    <xf numFmtId="166" fontId="84" fillId="0" borderId="0" xfId="31" applyNumberFormat="1" applyFont="1" applyBorder="1" applyAlignment="1">
      <alignment horizontal="center"/>
    </xf>
    <xf numFmtId="166" fontId="84" fillId="0" borderId="22" xfId="31" applyNumberFormat="1" applyFont="1" applyBorder="1" applyAlignment="1">
      <alignment horizontal="center"/>
    </xf>
    <xf numFmtId="0" fontId="84" fillId="0" borderId="0" xfId="31" applyFont="1" applyAlignment="1">
      <alignment horizontal="center"/>
    </xf>
    <xf numFmtId="0" fontId="83" fillId="34" borderId="25" xfId="40" applyFont="1" applyFill="1" applyBorder="1" applyAlignment="1">
      <alignment horizontal="center"/>
    </xf>
    <xf numFmtId="0" fontId="83" fillId="34" borderId="25" xfId="40" applyFont="1" applyFill="1" applyBorder="1" applyAlignment="1">
      <alignment horizontal="center" vertical="center"/>
    </xf>
    <xf numFmtId="0" fontId="83" fillId="0" borderId="5" xfId="42" applyFont="1" applyBorder="1" applyAlignment="1">
      <alignment horizontal="center"/>
    </xf>
    <xf numFmtId="169" fontId="83" fillId="34" borderId="25" xfId="0" applyNumberFormat="1" applyFont="1" applyFill="1" applyBorder="1" applyAlignment="1" applyProtection="1">
      <alignment horizontal="center" vertical="center"/>
      <protection hidden="1"/>
    </xf>
    <xf numFmtId="49" fontId="83" fillId="34" borderId="25" xfId="0" applyNumberFormat="1" applyFont="1" applyFill="1" applyBorder="1" applyAlignment="1" applyProtection="1">
      <alignment horizontal="center" vertical="center"/>
      <protection hidden="1"/>
    </xf>
    <xf numFmtId="165" fontId="83" fillId="34" borderId="25" xfId="1" applyFont="1" applyFill="1" applyBorder="1" applyAlignment="1" applyProtection="1">
      <alignment horizontal="center" vertical="center"/>
      <protection hidden="1"/>
    </xf>
    <xf numFmtId="165" fontId="83" fillId="34" borderId="25" xfId="1" applyFont="1" applyFill="1" applyBorder="1" applyAlignment="1" applyProtection="1">
      <alignment horizontal="center" vertical="center" wrapText="1"/>
      <protection hidden="1"/>
    </xf>
    <xf numFmtId="165" fontId="83" fillId="34" borderId="57" xfId="1" applyFont="1" applyFill="1" applyBorder="1" applyAlignment="1" applyProtection="1">
      <alignment horizontal="center" vertical="center" wrapText="1"/>
      <protection hidden="1"/>
    </xf>
    <xf numFmtId="165" fontId="83" fillId="34" borderId="58" xfId="1" applyFont="1" applyFill="1" applyBorder="1" applyAlignment="1" applyProtection="1">
      <alignment horizontal="center" vertical="center" wrapText="1"/>
      <protection hidden="1"/>
    </xf>
    <xf numFmtId="165" fontId="83" fillId="34" borderId="57" xfId="1" applyFont="1" applyFill="1" applyBorder="1" applyAlignment="1" applyProtection="1">
      <alignment horizontal="center" vertical="center"/>
      <protection hidden="1"/>
    </xf>
    <xf numFmtId="49" fontId="83" fillId="34" borderId="51" xfId="0" applyNumberFormat="1" applyFont="1" applyFill="1" applyBorder="1" applyAlignment="1" applyProtection="1">
      <alignment horizontal="center"/>
      <protection locked="0"/>
    </xf>
    <xf numFmtId="169" fontId="83" fillId="34" borderId="55" xfId="0" applyNumberFormat="1" applyFont="1" applyFill="1" applyBorder="1" applyAlignment="1" applyProtection="1">
      <alignment horizontal="center" vertical="center"/>
      <protection hidden="1"/>
    </xf>
    <xf numFmtId="169" fontId="83" fillId="34" borderId="56" xfId="0" applyNumberFormat="1" applyFont="1" applyFill="1" applyBorder="1" applyAlignment="1" applyProtection="1">
      <alignment horizontal="center" vertical="center"/>
      <protection hidden="1"/>
    </xf>
    <xf numFmtId="49" fontId="83" fillId="34" borderId="55" xfId="0" applyNumberFormat="1" applyFont="1" applyFill="1" applyBorder="1" applyAlignment="1" applyProtection="1">
      <alignment horizontal="center" vertical="center"/>
      <protection hidden="1"/>
    </xf>
    <xf numFmtId="49" fontId="83" fillId="34" borderId="56" xfId="0" applyNumberFormat="1" applyFont="1" applyFill="1" applyBorder="1" applyAlignment="1" applyProtection="1">
      <alignment horizontal="center" vertical="center"/>
      <protection hidden="1"/>
    </xf>
    <xf numFmtId="165" fontId="83" fillId="34" borderId="59" xfId="1" applyFont="1" applyFill="1" applyBorder="1" applyAlignment="1" applyProtection="1">
      <alignment horizontal="center" vertical="center"/>
      <protection hidden="1"/>
    </xf>
    <xf numFmtId="165" fontId="83" fillId="34" borderId="47" xfId="1" applyFont="1" applyFill="1" applyBorder="1" applyAlignment="1" applyProtection="1">
      <alignment horizontal="center" vertical="center"/>
      <protection hidden="1"/>
    </xf>
    <xf numFmtId="169" fontId="83" fillId="34" borderId="44" xfId="0" applyNumberFormat="1" applyFont="1" applyFill="1" applyBorder="1" applyAlignment="1" applyProtection="1">
      <alignment horizontal="center" vertical="center"/>
      <protection hidden="1"/>
    </xf>
    <xf numFmtId="49" fontId="83" fillId="34" borderId="44" xfId="0" applyNumberFormat="1" applyFont="1" applyFill="1" applyBorder="1" applyAlignment="1" applyProtection="1">
      <alignment horizontal="center" vertical="center"/>
      <protection hidden="1"/>
    </xf>
    <xf numFmtId="165" fontId="83" fillId="34" borderId="44" xfId="1" applyFont="1" applyFill="1" applyBorder="1" applyAlignment="1" applyProtection="1">
      <alignment horizontal="center" vertical="center"/>
      <protection hidden="1"/>
    </xf>
    <xf numFmtId="165" fontId="83" fillId="34" borderId="44" xfId="1" applyFont="1" applyFill="1" applyBorder="1" applyAlignment="1" applyProtection="1">
      <alignment horizontal="center" vertical="center" wrapText="1"/>
      <protection hidden="1"/>
    </xf>
    <xf numFmtId="169" fontId="75" fillId="0" borderId="26" xfId="0" applyNumberFormat="1" applyFont="1" applyBorder="1" applyAlignment="1">
      <alignment horizontal="center"/>
    </xf>
    <xf numFmtId="169" fontId="75" fillId="0" borderId="27" xfId="0" applyNumberFormat="1" applyFont="1" applyBorder="1" applyAlignment="1">
      <alignment horizontal="center"/>
    </xf>
    <xf numFmtId="169" fontId="75" fillId="0" borderId="28" xfId="0" applyNumberFormat="1" applyFont="1" applyBorder="1" applyAlignment="1">
      <alignment horizontal="center"/>
    </xf>
    <xf numFmtId="0" fontId="75" fillId="0" borderId="31" xfId="0" applyFont="1" applyBorder="1" applyAlignment="1">
      <alignment horizontal="center"/>
    </xf>
    <xf numFmtId="0" fontId="75" fillId="0" borderId="33" xfId="0" applyFont="1" applyBorder="1" applyAlignment="1">
      <alignment horizontal="center"/>
    </xf>
    <xf numFmtId="165" fontId="78" fillId="33" borderId="25" xfId="1" applyFont="1" applyFill="1" applyBorder="1" applyAlignment="1" applyProtection="1">
      <alignment horizontal="center" vertical="center" wrapText="1"/>
      <protection hidden="1"/>
    </xf>
    <xf numFmtId="165" fontId="78" fillId="33" borderId="25" xfId="1" applyFont="1" applyFill="1" applyBorder="1" applyAlignment="1" applyProtection="1">
      <alignment horizontal="center" vertical="center"/>
      <protection hidden="1"/>
    </xf>
    <xf numFmtId="169" fontId="78" fillId="33" borderId="25" xfId="0" applyNumberFormat="1" applyFont="1" applyFill="1" applyBorder="1" applyAlignment="1" applyProtection="1">
      <alignment horizontal="center" vertical="center"/>
      <protection hidden="1"/>
    </xf>
    <xf numFmtId="49" fontId="78" fillId="33" borderId="25" xfId="0" applyNumberFormat="1" applyFont="1" applyFill="1" applyBorder="1" applyAlignment="1" applyProtection="1">
      <alignment horizontal="center" vertical="center"/>
      <protection hidden="1"/>
    </xf>
    <xf numFmtId="0" fontId="78" fillId="33" borderId="25" xfId="0" applyFont="1" applyFill="1" applyBorder="1" applyAlignment="1" applyProtection="1">
      <alignment horizontal="center" vertical="center"/>
      <protection hidden="1"/>
    </xf>
    <xf numFmtId="165" fontId="78" fillId="33" borderId="25" xfId="1" applyFont="1" applyFill="1" applyBorder="1" applyAlignment="1" applyProtection="1">
      <alignment horizontal="center" vertical="top"/>
      <protection hidden="1"/>
    </xf>
    <xf numFmtId="169" fontId="78" fillId="33" borderId="25" xfId="0" applyNumberFormat="1" applyFont="1" applyFill="1" applyBorder="1" applyAlignment="1" applyProtection="1">
      <alignment horizontal="right" vertical="center"/>
      <protection hidden="1"/>
    </xf>
    <xf numFmtId="0" fontId="75" fillId="0" borderId="30" xfId="0" applyFont="1" applyBorder="1" applyAlignment="1">
      <alignment horizontal="center"/>
    </xf>
    <xf numFmtId="166" fontId="76" fillId="0" borderId="35" xfId="0" applyNumberFormat="1" applyFont="1" applyBorder="1" applyAlignment="1">
      <alignment horizontal="center"/>
    </xf>
    <xf numFmtId="49" fontId="83" fillId="34" borderId="53" xfId="0" applyNumberFormat="1" applyFont="1" applyFill="1" applyBorder="1" applyAlignment="1" applyProtection="1">
      <alignment horizontal="center"/>
      <protection locked="0"/>
    </xf>
    <xf numFmtId="49" fontId="83" fillId="34" borderId="52" xfId="0" applyNumberFormat="1" applyFont="1" applyFill="1" applyBorder="1" applyAlignment="1" applyProtection="1">
      <alignment horizontal="center"/>
      <protection locked="0"/>
    </xf>
    <xf numFmtId="49" fontId="83" fillId="34" borderId="54" xfId="0" applyNumberFormat="1" applyFont="1" applyFill="1" applyBorder="1" applyAlignment="1" applyProtection="1">
      <alignment horizontal="center"/>
      <protection locked="0"/>
    </xf>
    <xf numFmtId="169" fontId="85" fillId="0" borderId="1" xfId="0" applyNumberFormat="1" applyFont="1" applyBorder="1"/>
  </cellXfs>
  <cellStyles count="6100">
    <cellStyle name="#/#/#" xfId="178" xr:uid="{00000000-0005-0000-0000-000000000000}"/>
    <cellStyle name="$.00" xfId="177" xr:uid="{00000000-0005-0000-0000-000001000000}"/>
    <cellStyle name="$0" xfId="174" xr:uid="{00000000-0005-0000-0000-000002000000}"/>
    <cellStyle name=",;F'KOIT[[WAAHK" xfId="68" xr:uid="{00000000-0005-0000-0000-000003000000}"/>
    <cellStyle name=",;F'KOIT[[WAAHK 10" xfId="171" xr:uid="{00000000-0005-0000-0000-000004000000}"/>
    <cellStyle name=",;F'KOIT[[WAAHK 11" xfId="5136" xr:uid="{00000000-0005-0000-0000-000005000000}"/>
    <cellStyle name=",;F'KOIT[[WAAHK 12" xfId="6024" xr:uid="{00000000-0005-0000-0000-000006000000}"/>
    <cellStyle name=",;F'KOIT[[WAAHK 13" xfId="6031" xr:uid="{00000000-0005-0000-0000-000007000000}"/>
    <cellStyle name=",;F'KOIT[[WAAHK 14" xfId="6042" xr:uid="{00000000-0005-0000-0000-000008000000}"/>
    <cellStyle name=",;F'KOIT[[WAAHK 15" xfId="6049" xr:uid="{00000000-0005-0000-0000-000009000000}"/>
    <cellStyle name=",;F'KOIT[[WAAHK 16" xfId="6059" xr:uid="{00000000-0005-0000-0000-00000A000000}"/>
    <cellStyle name=",;F'KOIT[[WAAHK 17" xfId="6065" xr:uid="{00000000-0005-0000-0000-00000B000000}"/>
    <cellStyle name=",;F'KOIT[[WAAHK 18" xfId="6068" xr:uid="{00000000-0005-0000-0000-00000C000000}"/>
    <cellStyle name=",;F'KOIT[[WAAHK 19" xfId="6076" xr:uid="{00000000-0005-0000-0000-00000D000000}"/>
    <cellStyle name=",;F'KOIT[[WAAHK 2" xfId="173" xr:uid="{00000000-0005-0000-0000-00000E000000}"/>
    <cellStyle name=",;F'KOIT[[WAAHK 2 10" xfId="6067" xr:uid="{00000000-0005-0000-0000-00000F000000}"/>
    <cellStyle name=",;F'KOIT[[WAAHK 2 11" xfId="6075" xr:uid="{00000000-0005-0000-0000-000010000000}"/>
    <cellStyle name=",;F'KOIT[[WAAHK 2 12" xfId="6078" xr:uid="{00000000-0005-0000-0000-000011000000}"/>
    <cellStyle name=",;F'KOIT[[WAAHK 2 13" xfId="6081" xr:uid="{00000000-0005-0000-0000-000012000000}"/>
    <cellStyle name=",;F'KOIT[[WAAHK 2 14" xfId="6083" xr:uid="{00000000-0005-0000-0000-000013000000}"/>
    <cellStyle name=",;F'KOIT[[WAAHK 2 2" xfId="170" xr:uid="{00000000-0005-0000-0000-000014000000}"/>
    <cellStyle name=",;F'KOIT[[WAAHK 2 3" xfId="5028" xr:uid="{00000000-0005-0000-0000-000015000000}"/>
    <cellStyle name=",;F'KOIT[[WAAHK 2 4" xfId="6023" xr:uid="{00000000-0005-0000-0000-000016000000}"/>
    <cellStyle name=",;F'KOIT[[WAAHK 2 5" xfId="6030" xr:uid="{00000000-0005-0000-0000-000017000000}"/>
    <cellStyle name=",;F'KOIT[[WAAHK 2 6" xfId="6041" xr:uid="{00000000-0005-0000-0000-000018000000}"/>
    <cellStyle name=",;F'KOIT[[WAAHK 2 7" xfId="6048" xr:uid="{00000000-0005-0000-0000-000019000000}"/>
    <cellStyle name=",;F'KOIT[[WAAHK 2 8" xfId="6058" xr:uid="{00000000-0005-0000-0000-00001A000000}"/>
    <cellStyle name=",;F'KOIT[[WAAHK 2 9" xfId="6064" xr:uid="{00000000-0005-0000-0000-00001B000000}"/>
    <cellStyle name=",;F'KOIT[[WAAHK 20" xfId="6079" xr:uid="{00000000-0005-0000-0000-00001C000000}"/>
    <cellStyle name=",;F'KOIT[[WAAHK 21" xfId="6082" xr:uid="{00000000-0005-0000-0000-00001D000000}"/>
    <cellStyle name=",;F'KOIT[[WAAHK 22" xfId="6084" xr:uid="{00000000-0005-0000-0000-00001E000000}"/>
    <cellStyle name=",;F'KOIT[[WAAHK 3" xfId="167" xr:uid="{00000000-0005-0000-0000-00001F000000}"/>
    <cellStyle name=",;F'KOIT[[WAAHK 4" xfId="166" xr:uid="{00000000-0005-0000-0000-000020000000}"/>
    <cellStyle name=",;F'KOIT[[WAAHK 5" xfId="163" xr:uid="{00000000-0005-0000-0000-000021000000}"/>
    <cellStyle name=",;F'KOIT[[WAAHK 6" xfId="162" xr:uid="{00000000-0005-0000-0000-000022000000}"/>
    <cellStyle name=",;F'KOIT[[WAAHK 7" xfId="159" xr:uid="{00000000-0005-0000-0000-000023000000}"/>
    <cellStyle name=",;F'KOIT[[WAAHK 8" xfId="158" xr:uid="{00000000-0005-0000-0000-000024000000}"/>
    <cellStyle name=",;F'KOIT[[WAAHK 9" xfId="155" xr:uid="{00000000-0005-0000-0000-000025000000}"/>
    <cellStyle name=".00" xfId="154" xr:uid="{00000000-0005-0000-0000-000026000000}"/>
    <cellStyle name="?? [0.00]_????" xfId="151" xr:uid="{00000000-0005-0000-0000-000027000000}"/>
    <cellStyle name="?? [0]_PERSONAL" xfId="69" xr:uid="{00000000-0005-0000-0000-000028000000}"/>
    <cellStyle name="??_x0011_?_x0010_?" xfId="148" xr:uid="{00000000-0005-0000-0000-000029000000}"/>
    <cellStyle name="???? [0.00]_????" xfId="70" xr:uid="{00000000-0005-0000-0000-00002A000000}"/>
    <cellStyle name="??_x0011_?_x0010_? 10" xfId="145" xr:uid="{00000000-0005-0000-0000-00002B000000}"/>
    <cellStyle name="??_x0011_?_x0010_? 11" xfId="144" xr:uid="{00000000-0005-0000-0000-00002C000000}"/>
    <cellStyle name="??_x0011_?_x0010_? 12" xfId="142" xr:uid="{00000000-0005-0000-0000-00002D000000}"/>
    <cellStyle name="??_x0011_?_x0010_? 13" xfId="141" xr:uid="{00000000-0005-0000-0000-00002E000000}"/>
    <cellStyle name="??_x0011_?_x0010_? 14" xfId="140" xr:uid="{00000000-0005-0000-0000-00002F000000}"/>
    <cellStyle name="??_x0011_?_x0010_? 15" xfId="139" xr:uid="{00000000-0005-0000-0000-000030000000}"/>
    <cellStyle name="??_x0011_?_x0010_? 16" xfId="138" xr:uid="{00000000-0005-0000-0000-000031000000}"/>
    <cellStyle name="??_x0011_?_x0010_? 17" xfId="137" xr:uid="{00000000-0005-0000-0000-000032000000}"/>
    <cellStyle name="??_x0011_?_x0010_? 18" xfId="136" xr:uid="{00000000-0005-0000-0000-000033000000}"/>
    <cellStyle name="??_x0011_?_x0010_? 19" xfId="135" xr:uid="{00000000-0005-0000-0000-000034000000}"/>
    <cellStyle name="??_x0011_?_x0010_? 2" xfId="134" xr:uid="{00000000-0005-0000-0000-000035000000}"/>
    <cellStyle name="??_x0011_?_x0010_? 20" xfId="133" xr:uid="{00000000-0005-0000-0000-000036000000}"/>
    <cellStyle name="??_x0011_?_x0010_? 21" xfId="132" xr:uid="{00000000-0005-0000-0000-000037000000}"/>
    <cellStyle name="??_x0011_?_x0010_? 22" xfId="131" xr:uid="{00000000-0005-0000-0000-000038000000}"/>
    <cellStyle name="??_x0011_?_x0010_? 23" xfId="130" xr:uid="{00000000-0005-0000-0000-000039000000}"/>
    <cellStyle name="??_x0011_?_x0010_? 24" xfId="129" xr:uid="{00000000-0005-0000-0000-00003A000000}"/>
    <cellStyle name="??_x0011_?_x0010_? 25" xfId="128" xr:uid="{00000000-0005-0000-0000-00003B000000}"/>
    <cellStyle name="??_x0011_?_x0010_? 26" xfId="127" xr:uid="{00000000-0005-0000-0000-00003C000000}"/>
    <cellStyle name="??_x0011_?_x0010_? 27" xfId="126" xr:uid="{00000000-0005-0000-0000-00003D000000}"/>
    <cellStyle name="??_x0011_?_x0010_? 28" xfId="125" xr:uid="{00000000-0005-0000-0000-00003E000000}"/>
    <cellStyle name="??_x0011_?_x0010_? 29" xfId="124" xr:uid="{00000000-0005-0000-0000-00003F000000}"/>
    <cellStyle name="??_x0011_?_x0010_? 3" xfId="123" xr:uid="{00000000-0005-0000-0000-000040000000}"/>
    <cellStyle name="??_x0011_?_x0010_? 30" xfId="143" xr:uid="{00000000-0005-0000-0000-000041000000}"/>
    <cellStyle name="??_x0011_?_x0010_? 31" xfId="146" xr:uid="{00000000-0005-0000-0000-000042000000}"/>
    <cellStyle name="??_x0011_?_x0010_? 32" xfId="147" xr:uid="{00000000-0005-0000-0000-000043000000}"/>
    <cellStyle name="??_x0011_?_x0010_? 33" xfId="149" xr:uid="{00000000-0005-0000-0000-000044000000}"/>
    <cellStyle name="??_x0011_?_x0010_? 34" xfId="150" xr:uid="{00000000-0005-0000-0000-000045000000}"/>
    <cellStyle name="??_x0011_?_x0010_? 35" xfId="152" xr:uid="{00000000-0005-0000-0000-000046000000}"/>
    <cellStyle name="??_x0011_?_x0010_? 4" xfId="153" xr:uid="{00000000-0005-0000-0000-000047000000}"/>
    <cellStyle name="??_x0011_?_x0010_? 5" xfId="156" xr:uid="{00000000-0005-0000-0000-000048000000}"/>
    <cellStyle name="??_x0011_?_x0010_? 6" xfId="157" xr:uid="{00000000-0005-0000-0000-000049000000}"/>
    <cellStyle name="??_x0011_?_x0010_? 7" xfId="160" xr:uid="{00000000-0005-0000-0000-00004A000000}"/>
    <cellStyle name="??_x0011_?_x0010_? 8" xfId="161" xr:uid="{00000000-0005-0000-0000-00004B000000}"/>
    <cellStyle name="??_x0011_?_x0010_? 9" xfId="164" xr:uid="{00000000-0005-0000-0000-00004C000000}"/>
    <cellStyle name="??????[0]_PERSONAL" xfId="71" xr:uid="{00000000-0005-0000-0000-00004D000000}"/>
    <cellStyle name="??????PERSONAL" xfId="72" xr:uid="{00000000-0005-0000-0000-00004E000000}"/>
    <cellStyle name="?????[0]_PERSONAL" xfId="73" xr:uid="{00000000-0005-0000-0000-00004F000000}"/>
    <cellStyle name="?????PERSONAL" xfId="74" xr:uid="{00000000-0005-0000-0000-000050000000}"/>
    <cellStyle name="?????PERSONAL 10" xfId="172" xr:uid="{00000000-0005-0000-0000-000051000000}"/>
    <cellStyle name="?????PERSONAL 11" xfId="175" xr:uid="{00000000-0005-0000-0000-000052000000}"/>
    <cellStyle name="?????PERSONAL 12" xfId="176" xr:uid="{00000000-0005-0000-0000-000053000000}"/>
    <cellStyle name="?????PERSONAL 13" xfId="179" xr:uid="{00000000-0005-0000-0000-000054000000}"/>
    <cellStyle name="?????PERSONAL 14" xfId="180" xr:uid="{00000000-0005-0000-0000-000055000000}"/>
    <cellStyle name="?????PERSONAL 15" xfId="182" xr:uid="{00000000-0005-0000-0000-000056000000}"/>
    <cellStyle name="?????PERSONAL 16" xfId="183" xr:uid="{00000000-0005-0000-0000-000057000000}"/>
    <cellStyle name="?????PERSONAL 17" xfId="184" xr:uid="{00000000-0005-0000-0000-000058000000}"/>
    <cellStyle name="?????PERSONAL 18" xfId="185" xr:uid="{00000000-0005-0000-0000-000059000000}"/>
    <cellStyle name="?????PERSONAL 19" xfId="186" xr:uid="{00000000-0005-0000-0000-00005A000000}"/>
    <cellStyle name="?????PERSONAL 2" xfId="187" xr:uid="{00000000-0005-0000-0000-00005B000000}"/>
    <cellStyle name="?????PERSONAL 2 10" xfId="188" xr:uid="{00000000-0005-0000-0000-00005C000000}"/>
    <cellStyle name="?????PERSONAL 2 11" xfId="189" xr:uid="{00000000-0005-0000-0000-00005D000000}"/>
    <cellStyle name="?????PERSONAL 2 12" xfId="190" xr:uid="{00000000-0005-0000-0000-00005E000000}"/>
    <cellStyle name="?????PERSONAL 2 13" xfId="191" xr:uid="{00000000-0005-0000-0000-00005F000000}"/>
    <cellStyle name="?????PERSONAL 2 14" xfId="192" xr:uid="{00000000-0005-0000-0000-000060000000}"/>
    <cellStyle name="?????PERSONAL 2 15" xfId="193" xr:uid="{00000000-0005-0000-0000-000061000000}"/>
    <cellStyle name="?????PERSONAL 2 16" xfId="194" xr:uid="{00000000-0005-0000-0000-000062000000}"/>
    <cellStyle name="?????PERSONAL 2 17" xfId="195" xr:uid="{00000000-0005-0000-0000-000063000000}"/>
    <cellStyle name="?????PERSONAL 2 18" xfId="196" xr:uid="{00000000-0005-0000-0000-000064000000}"/>
    <cellStyle name="?????PERSONAL 2 19" xfId="197" xr:uid="{00000000-0005-0000-0000-000065000000}"/>
    <cellStyle name="?????PERSONAL 2 2" xfId="198" xr:uid="{00000000-0005-0000-0000-000066000000}"/>
    <cellStyle name="?????PERSONAL 2 20" xfId="199" xr:uid="{00000000-0005-0000-0000-000067000000}"/>
    <cellStyle name="?????PERSONAL 2 21" xfId="200" xr:uid="{00000000-0005-0000-0000-000068000000}"/>
    <cellStyle name="?????PERSONAL 2 22" xfId="201" xr:uid="{00000000-0005-0000-0000-000069000000}"/>
    <cellStyle name="?????PERSONAL 2 23" xfId="202" xr:uid="{00000000-0005-0000-0000-00006A000000}"/>
    <cellStyle name="?????PERSONAL 2 24" xfId="203" xr:uid="{00000000-0005-0000-0000-00006B000000}"/>
    <cellStyle name="?????PERSONAL 2 25" xfId="204" xr:uid="{00000000-0005-0000-0000-00006C000000}"/>
    <cellStyle name="?????PERSONAL 2 26" xfId="205" xr:uid="{00000000-0005-0000-0000-00006D000000}"/>
    <cellStyle name="?????PERSONAL 2 27" xfId="206" xr:uid="{00000000-0005-0000-0000-00006E000000}"/>
    <cellStyle name="?????PERSONAL 2 28" xfId="207" xr:uid="{00000000-0005-0000-0000-00006F000000}"/>
    <cellStyle name="?????PERSONAL 2 29" xfId="208" xr:uid="{00000000-0005-0000-0000-000070000000}"/>
    <cellStyle name="?????PERSONAL 2 3" xfId="209" xr:uid="{00000000-0005-0000-0000-000071000000}"/>
    <cellStyle name="?????PERSONAL 2 30" xfId="210" xr:uid="{00000000-0005-0000-0000-000072000000}"/>
    <cellStyle name="?????PERSONAL 2 31" xfId="211" xr:uid="{00000000-0005-0000-0000-000073000000}"/>
    <cellStyle name="?????PERSONAL 2 32" xfId="212" xr:uid="{00000000-0005-0000-0000-000074000000}"/>
    <cellStyle name="?????PERSONAL 2 33" xfId="213" xr:uid="{00000000-0005-0000-0000-000075000000}"/>
    <cellStyle name="?????PERSONAL 2 34" xfId="214" xr:uid="{00000000-0005-0000-0000-000076000000}"/>
    <cellStyle name="?????PERSONAL 2 35" xfId="215" xr:uid="{00000000-0005-0000-0000-000077000000}"/>
    <cellStyle name="?????PERSONAL 2 4" xfId="216" xr:uid="{00000000-0005-0000-0000-000078000000}"/>
    <cellStyle name="?????PERSONAL 2 5" xfId="217" xr:uid="{00000000-0005-0000-0000-000079000000}"/>
    <cellStyle name="?????PERSONAL 2 6" xfId="218" xr:uid="{00000000-0005-0000-0000-00007A000000}"/>
    <cellStyle name="?????PERSONAL 2 7" xfId="219" xr:uid="{00000000-0005-0000-0000-00007B000000}"/>
    <cellStyle name="?????PERSONAL 2 8" xfId="220" xr:uid="{00000000-0005-0000-0000-00007C000000}"/>
    <cellStyle name="?????PERSONAL 2 9" xfId="221" xr:uid="{00000000-0005-0000-0000-00007D000000}"/>
    <cellStyle name="?????PERSONAL 20" xfId="222" xr:uid="{00000000-0005-0000-0000-00007E000000}"/>
    <cellStyle name="?????PERSONAL 21" xfId="223" xr:uid="{00000000-0005-0000-0000-00007F000000}"/>
    <cellStyle name="?????PERSONAL 22" xfId="224" xr:uid="{00000000-0005-0000-0000-000080000000}"/>
    <cellStyle name="?????PERSONAL 23" xfId="225" xr:uid="{00000000-0005-0000-0000-000081000000}"/>
    <cellStyle name="?????PERSONAL 24" xfId="226" xr:uid="{00000000-0005-0000-0000-000082000000}"/>
    <cellStyle name="?????PERSONAL 25" xfId="227" xr:uid="{00000000-0005-0000-0000-000083000000}"/>
    <cellStyle name="?????PERSONAL 26" xfId="228" xr:uid="{00000000-0005-0000-0000-000084000000}"/>
    <cellStyle name="?????PERSONAL 27" xfId="229" xr:uid="{00000000-0005-0000-0000-000085000000}"/>
    <cellStyle name="?????PERSONAL 28" xfId="230" xr:uid="{00000000-0005-0000-0000-000086000000}"/>
    <cellStyle name="?????PERSONAL 29" xfId="231" xr:uid="{00000000-0005-0000-0000-000087000000}"/>
    <cellStyle name="?????PERSONAL 3" xfId="232" xr:uid="{00000000-0005-0000-0000-000088000000}"/>
    <cellStyle name="?????PERSONAL 30" xfId="233" xr:uid="{00000000-0005-0000-0000-000089000000}"/>
    <cellStyle name="?????PERSONAL 31" xfId="234" xr:uid="{00000000-0005-0000-0000-00008A000000}"/>
    <cellStyle name="?????PERSONAL 32" xfId="235" xr:uid="{00000000-0005-0000-0000-00008B000000}"/>
    <cellStyle name="?????PERSONAL 33" xfId="236" xr:uid="{00000000-0005-0000-0000-00008C000000}"/>
    <cellStyle name="?????PERSONAL 34" xfId="237" xr:uid="{00000000-0005-0000-0000-00008D000000}"/>
    <cellStyle name="?????PERSONAL 35" xfId="238" xr:uid="{00000000-0005-0000-0000-00008E000000}"/>
    <cellStyle name="?????PERSONAL 36" xfId="239" xr:uid="{00000000-0005-0000-0000-00008F000000}"/>
    <cellStyle name="?????PERSONAL 37" xfId="240" xr:uid="{00000000-0005-0000-0000-000090000000}"/>
    <cellStyle name="?????PERSONAL 38" xfId="241" xr:uid="{00000000-0005-0000-0000-000091000000}"/>
    <cellStyle name="?????PERSONAL 4" xfId="242" xr:uid="{00000000-0005-0000-0000-000092000000}"/>
    <cellStyle name="?????PERSONAL 5" xfId="243" xr:uid="{00000000-0005-0000-0000-000093000000}"/>
    <cellStyle name="?????PERSONAL 6" xfId="244" xr:uid="{00000000-0005-0000-0000-000094000000}"/>
    <cellStyle name="?????PERSONAL 7" xfId="245" xr:uid="{00000000-0005-0000-0000-000095000000}"/>
    <cellStyle name="?????PERSONAL 8" xfId="246" xr:uid="{00000000-0005-0000-0000-000096000000}"/>
    <cellStyle name="?????PERSONAL 9" xfId="247" xr:uid="{00000000-0005-0000-0000-000097000000}"/>
    <cellStyle name="????_????" xfId="75" xr:uid="{00000000-0005-0000-0000-000098000000}"/>
    <cellStyle name="???[0]_PERSONAL" xfId="76" xr:uid="{00000000-0005-0000-0000-000099000000}"/>
    <cellStyle name="???_PERSONAL" xfId="77" xr:uid="{00000000-0005-0000-0000-00009A000000}"/>
    <cellStyle name="??_??" xfId="78" xr:uid="{00000000-0005-0000-0000-00009B000000}"/>
    <cellStyle name="?@??laroux" xfId="79" xr:uid="{00000000-0005-0000-0000-00009C000000}"/>
    <cellStyle name="_111501portfolio" xfId="250" xr:uid="{00000000-0005-0000-0000-00009D000000}"/>
    <cellStyle name="_111501portfolio 10" xfId="251" xr:uid="{00000000-0005-0000-0000-00009E000000}"/>
    <cellStyle name="_111501portfolio 11" xfId="252" xr:uid="{00000000-0005-0000-0000-00009F000000}"/>
    <cellStyle name="_111501portfolio 12" xfId="253" xr:uid="{00000000-0005-0000-0000-0000A0000000}"/>
    <cellStyle name="_111501portfolio 13" xfId="254" xr:uid="{00000000-0005-0000-0000-0000A1000000}"/>
    <cellStyle name="_111501portfolio 14" xfId="255" xr:uid="{00000000-0005-0000-0000-0000A2000000}"/>
    <cellStyle name="_111501portfolio 15" xfId="256" xr:uid="{00000000-0005-0000-0000-0000A3000000}"/>
    <cellStyle name="_111501portfolio 16" xfId="257" xr:uid="{00000000-0005-0000-0000-0000A4000000}"/>
    <cellStyle name="_111501portfolio 17" xfId="258" xr:uid="{00000000-0005-0000-0000-0000A5000000}"/>
    <cellStyle name="_111501portfolio 18" xfId="259" xr:uid="{00000000-0005-0000-0000-0000A6000000}"/>
    <cellStyle name="_111501portfolio 19" xfId="260" xr:uid="{00000000-0005-0000-0000-0000A7000000}"/>
    <cellStyle name="_111501portfolio 2" xfId="261" xr:uid="{00000000-0005-0000-0000-0000A8000000}"/>
    <cellStyle name="_111501portfolio 20" xfId="262" xr:uid="{00000000-0005-0000-0000-0000A9000000}"/>
    <cellStyle name="_111501portfolio 21" xfId="263" xr:uid="{00000000-0005-0000-0000-0000AA000000}"/>
    <cellStyle name="_111501portfolio 22" xfId="264" xr:uid="{00000000-0005-0000-0000-0000AB000000}"/>
    <cellStyle name="_111501portfolio 23" xfId="265" xr:uid="{00000000-0005-0000-0000-0000AC000000}"/>
    <cellStyle name="_111501portfolio 24" xfId="266" xr:uid="{00000000-0005-0000-0000-0000AD000000}"/>
    <cellStyle name="_111501portfolio 25" xfId="267" xr:uid="{00000000-0005-0000-0000-0000AE000000}"/>
    <cellStyle name="_111501portfolio 26" xfId="268" xr:uid="{00000000-0005-0000-0000-0000AF000000}"/>
    <cellStyle name="_111501portfolio 27" xfId="269" xr:uid="{00000000-0005-0000-0000-0000B0000000}"/>
    <cellStyle name="_111501portfolio 28" xfId="270" xr:uid="{00000000-0005-0000-0000-0000B1000000}"/>
    <cellStyle name="_111501portfolio 29" xfId="271" xr:uid="{00000000-0005-0000-0000-0000B2000000}"/>
    <cellStyle name="_111501portfolio 3" xfId="272" xr:uid="{00000000-0005-0000-0000-0000B3000000}"/>
    <cellStyle name="_111501portfolio 30" xfId="273" xr:uid="{00000000-0005-0000-0000-0000B4000000}"/>
    <cellStyle name="_111501portfolio 31" xfId="274" xr:uid="{00000000-0005-0000-0000-0000B5000000}"/>
    <cellStyle name="_111501portfolio 32" xfId="275" xr:uid="{00000000-0005-0000-0000-0000B6000000}"/>
    <cellStyle name="_111501portfolio 33" xfId="276" xr:uid="{00000000-0005-0000-0000-0000B7000000}"/>
    <cellStyle name="_111501portfolio 34" xfId="277" xr:uid="{00000000-0005-0000-0000-0000B8000000}"/>
    <cellStyle name="_111501portfolio 35" xfId="278" xr:uid="{00000000-0005-0000-0000-0000B9000000}"/>
    <cellStyle name="_111501portfolio 4" xfId="279" xr:uid="{00000000-0005-0000-0000-0000BA000000}"/>
    <cellStyle name="_111501portfolio 5" xfId="280" xr:uid="{00000000-0005-0000-0000-0000BB000000}"/>
    <cellStyle name="_111501portfolio 6" xfId="281" xr:uid="{00000000-0005-0000-0000-0000BC000000}"/>
    <cellStyle name="_111501portfolio 7" xfId="282" xr:uid="{00000000-0005-0000-0000-0000BD000000}"/>
    <cellStyle name="_111501portfolio 8" xfId="283" xr:uid="{00000000-0005-0000-0000-0000BE000000}"/>
    <cellStyle name="_111501portfolio 9" xfId="284" xr:uid="{00000000-0005-0000-0000-0000BF000000}"/>
    <cellStyle name="_All Other Lws Portfolio as of jan 15 xls" xfId="285" xr:uid="{00000000-0005-0000-0000-0000C0000000}"/>
    <cellStyle name="_All Other Lws Portfolio as of jan 15 xls 10" xfId="286" xr:uid="{00000000-0005-0000-0000-0000C1000000}"/>
    <cellStyle name="_All Other Lws Portfolio as of jan 15 xls 11" xfId="287" xr:uid="{00000000-0005-0000-0000-0000C2000000}"/>
    <cellStyle name="_All Other Lws Portfolio as of jan 15 xls 12" xfId="288" xr:uid="{00000000-0005-0000-0000-0000C3000000}"/>
    <cellStyle name="_All Other Lws Portfolio as of jan 15 xls 13" xfId="289" xr:uid="{00000000-0005-0000-0000-0000C4000000}"/>
    <cellStyle name="_All Other Lws Portfolio as of jan 15 xls 14" xfId="290" xr:uid="{00000000-0005-0000-0000-0000C5000000}"/>
    <cellStyle name="_All Other Lws Portfolio as of jan 15 xls 15" xfId="291" xr:uid="{00000000-0005-0000-0000-0000C6000000}"/>
    <cellStyle name="_All Other Lws Portfolio as of jan 15 xls 16" xfId="292" xr:uid="{00000000-0005-0000-0000-0000C7000000}"/>
    <cellStyle name="_All Other Lws Portfolio as of jan 15 xls 17" xfId="293" xr:uid="{00000000-0005-0000-0000-0000C8000000}"/>
    <cellStyle name="_All Other Lws Portfolio as of jan 15 xls 18" xfId="294" xr:uid="{00000000-0005-0000-0000-0000C9000000}"/>
    <cellStyle name="_All Other Lws Portfolio as of jan 15 xls 19" xfId="295" xr:uid="{00000000-0005-0000-0000-0000CA000000}"/>
    <cellStyle name="_All Other Lws Portfolio as of jan 15 xls 2" xfId="296" xr:uid="{00000000-0005-0000-0000-0000CB000000}"/>
    <cellStyle name="_All Other Lws Portfolio as of jan 15 xls 20" xfId="297" xr:uid="{00000000-0005-0000-0000-0000CC000000}"/>
    <cellStyle name="_All Other Lws Portfolio as of jan 15 xls 21" xfId="298" xr:uid="{00000000-0005-0000-0000-0000CD000000}"/>
    <cellStyle name="_All Other Lws Portfolio as of jan 15 xls 22" xfId="299" xr:uid="{00000000-0005-0000-0000-0000CE000000}"/>
    <cellStyle name="_All Other Lws Portfolio as of jan 15 xls 23" xfId="300" xr:uid="{00000000-0005-0000-0000-0000CF000000}"/>
    <cellStyle name="_All Other Lws Portfolio as of jan 15 xls 24" xfId="301" xr:uid="{00000000-0005-0000-0000-0000D0000000}"/>
    <cellStyle name="_All Other Lws Portfolio as of jan 15 xls 25" xfId="302" xr:uid="{00000000-0005-0000-0000-0000D1000000}"/>
    <cellStyle name="_All Other Lws Portfolio as of jan 15 xls 26" xfId="303" xr:uid="{00000000-0005-0000-0000-0000D2000000}"/>
    <cellStyle name="_All Other Lws Portfolio as of jan 15 xls 27" xfId="304" xr:uid="{00000000-0005-0000-0000-0000D3000000}"/>
    <cellStyle name="_All Other Lws Portfolio as of jan 15 xls 28" xfId="305" xr:uid="{00000000-0005-0000-0000-0000D4000000}"/>
    <cellStyle name="_All Other Lws Portfolio as of jan 15 xls 29" xfId="306" xr:uid="{00000000-0005-0000-0000-0000D5000000}"/>
    <cellStyle name="_All Other Lws Portfolio as of jan 15 xls 3" xfId="307" xr:uid="{00000000-0005-0000-0000-0000D6000000}"/>
    <cellStyle name="_All Other Lws Portfolio as of jan 15 xls 30" xfId="308" xr:uid="{00000000-0005-0000-0000-0000D7000000}"/>
    <cellStyle name="_All Other Lws Portfolio as of jan 15 xls 31" xfId="309" xr:uid="{00000000-0005-0000-0000-0000D8000000}"/>
    <cellStyle name="_All Other Lws Portfolio as of jan 15 xls 32" xfId="310" xr:uid="{00000000-0005-0000-0000-0000D9000000}"/>
    <cellStyle name="_All Other Lws Portfolio as of jan 15 xls 33" xfId="311" xr:uid="{00000000-0005-0000-0000-0000DA000000}"/>
    <cellStyle name="_All Other Lws Portfolio as of jan 15 xls 34" xfId="312" xr:uid="{00000000-0005-0000-0000-0000DB000000}"/>
    <cellStyle name="_All Other Lws Portfolio as of jan 15 xls 35" xfId="313" xr:uid="{00000000-0005-0000-0000-0000DC000000}"/>
    <cellStyle name="_All Other Lws Portfolio as of jan 15 xls 4" xfId="314" xr:uid="{00000000-0005-0000-0000-0000DD000000}"/>
    <cellStyle name="_All Other Lws Portfolio as of jan 15 xls 5" xfId="315" xr:uid="{00000000-0005-0000-0000-0000DE000000}"/>
    <cellStyle name="_All Other Lws Portfolio as of jan 15 xls 6" xfId="316" xr:uid="{00000000-0005-0000-0000-0000DF000000}"/>
    <cellStyle name="_All Other Lws Portfolio as of jan 15 xls 7" xfId="317" xr:uid="{00000000-0005-0000-0000-0000E0000000}"/>
    <cellStyle name="_All Other Lws Portfolio as of jan 15 xls 8" xfId="318" xr:uid="{00000000-0005-0000-0000-0000E1000000}"/>
    <cellStyle name="_All Other Lws Portfolio as of jan 15 xls 9" xfId="319" xr:uid="{00000000-0005-0000-0000-0000E2000000}"/>
    <cellStyle name="_AugPMtoCFOReconciliation" xfId="320" xr:uid="{00000000-0005-0000-0000-0000E3000000}"/>
    <cellStyle name="_AugPMtoCFOReconciliation 10" xfId="321" xr:uid="{00000000-0005-0000-0000-0000E4000000}"/>
    <cellStyle name="_AugPMtoCFOReconciliation 11" xfId="322" xr:uid="{00000000-0005-0000-0000-0000E5000000}"/>
    <cellStyle name="_AugPMtoCFOReconciliation 12" xfId="323" xr:uid="{00000000-0005-0000-0000-0000E6000000}"/>
    <cellStyle name="_AugPMtoCFOReconciliation 13" xfId="324" xr:uid="{00000000-0005-0000-0000-0000E7000000}"/>
    <cellStyle name="_AugPMtoCFOReconciliation 14" xfId="325" xr:uid="{00000000-0005-0000-0000-0000E8000000}"/>
    <cellStyle name="_AugPMtoCFOReconciliation 15" xfId="326" xr:uid="{00000000-0005-0000-0000-0000E9000000}"/>
    <cellStyle name="_AugPMtoCFOReconciliation 16" xfId="327" xr:uid="{00000000-0005-0000-0000-0000EA000000}"/>
    <cellStyle name="_AugPMtoCFOReconciliation 17" xfId="328" xr:uid="{00000000-0005-0000-0000-0000EB000000}"/>
    <cellStyle name="_AugPMtoCFOReconciliation 18" xfId="329" xr:uid="{00000000-0005-0000-0000-0000EC000000}"/>
    <cellStyle name="_AugPMtoCFOReconciliation 19" xfId="330" xr:uid="{00000000-0005-0000-0000-0000ED000000}"/>
    <cellStyle name="_AugPMtoCFOReconciliation 2" xfId="331" xr:uid="{00000000-0005-0000-0000-0000EE000000}"/>
    <cellStyle name="_AugPMtoCFOReconciliation 20" xfId="332" xr:uid="{00000000-0005-0000-0000-0000EF000000}"/>
    <cellStyle name="_AugPMtoCFOReconciliation 21" xfId="333" xr:uid="{00000000-0005-0000-0000-0000F0000000}"/>
    <cellStyle name="_AugPMtoCFOReconciliation 22" xfId="334" xr:uid="{00000000-0005-0000-0000-0000F1000000}"/>
    <cellStyle name="_AugPMtoCFOReconciliation 23" xfId="335" xr:uid="{00000000-0005-0000-0000-0000F2000000}"/>
    <cellStyle name="_AugPMtoCFOReconciliation 24" xfId="336" xr:uid="{00000000-0005-0000-0000-0000F3000000}"/>
    <cellStyle name="_AugPMtoCFOReconciliation 25" xfId="337" xr:uid="{00000000-0005-0000-0000-0000F4000000}"/>
    <cellStyle name="_AugPMtoCFOReconciliation 26" xfId="338" xr:uid="{00000000-0005-0000-0000-0000F5000000}"/>
    <cellStyle name="_AugPMtoCFOReconciliation 27" xfId="339" xr:uid="{00000000-0005-0000-0000-0000F6000000}"/>
    <cellStyle name="_AugPMtoCFOReconciliation 28" xfId="340" xr:uid="{00000000-0005-0000-0000-0000F7000000}"/>
    <cellStyle name="_AugPMtoCFOReconciliation 29" xfId="341" xr:uid="{00000000-0005-0000-0000-0000F8000000}"/>
    <cellStyle name="_AugPMtoCFOReconciliation 3" xfId="342" xr:uid="{00000000-0005-0000-0000-0000F9000000}"/>
    <cellStyle name="_AugPMtoCFOReconciliation 30" xfId="343" xr:uid="{00000000-0005-0000-0000-0000FA000000}"/>
    <cellStyle name="_AugPMtoCFOReconciliation 31" xfId="344" xr:uid="{00000000-0005-0000-0000-0000FB000000}"/>
    <cellStyle name="_AugPMtoCFOReconciliation 32" xfId="345" xr:uid="{00000000-0005-0000-0000-0000FC000000}"/>
    <cellStyle name="_AugPMtoCFOReconciliation 33" xfId="346" xr:uid="{00000000-0005-0000-0000-0000FD000000}"/>
    <cellStyle name="_AugPMtoCFOReconciliation 34" xfId="347" xr:uid="{00000000-0005-0000-0000-0000FE000000}"/>
    <cellStyle name="_AugPMtoCFOReconciliation 35" xfId="348" xr:uid="{00000000-0005-0000-0000-0000FF000000}"/>
    <cellStyle name="_AugPMtoCFOReconciliation 4" xfId="349" xr:uid="{00000000-0005-0000-0000-000000010000}"/>
    <cellStyle name="_AugPMtoCFOReconciliation 5" xfId="350" xr:uid="{00000000-0005-0000-0000-000001010000}"/>
    <cellStyle name="_AugPMtoCFOReconciliation 6" xfId="351" xr:uid="{00000000-0005-0000-0000-000002010000}"/>
    <cellStyle name="_AugPMtoCFOReconciliation 7" xfId="352" xr:uid="{00000000-0005-0000-0000-000003010000}"/>
    <cellStyle name="_AugPMtoCFOReconciliation 8" xfId="353" xr:uid="{00000000-0005-0000-0000-000004010000}"/>
    <cellStyle name="_AugPMtoCFOReconciliation 9" xfId="354" xr:uid="{00000000-0005-0000-0000-000005010000}"/>
    <cellStyle name="_Book1" xfId="355" xr:uid="{00000000-0005-0000-0000-000006010000}"/>
    <cellStyle name="_Book1 10" xfId="356" xr:uid="{00000000-0005-0000-0000-000007010000}"/>
    <cellStyle name="_Book1 11" xfId="357" xr:uid="{00000000-0005-0000-0000-000008010000}"/>
    <cellStyle name="_Book1 12" xfId="358" xr:uid="{00000000-0005-0000-0000-000009010000}"/>
    <cellStyle name="_Book1 13" xfId="359" xr:uid="{00000000-0005-0000-0000-00000A010000}"/>
    <cellStyle name="_Book1 14" xfId="360" xr:uid="{00000000-0005-0000-0000-00000B010000}"/>
    <cellStyle name="_Book1 15" xfId="361" xr:uid="{00000000-0005-0000-0000-00000C010000}"/>
    <cellStyle name="_Book1 16" xfId="362" xr:uid="{00000000-0005-0000-0000-00000D010000}"/>
    <cellStyle name="_Book1 17" xfId="363" xr:uid="{00000000-0005-0000-0000-00000E010000}"/>
    <cellStyle name="_Book1 18" xfId="364" xr:uid="{00000000-0005-0000-0000-00000F010000}"/>
    <cellStyle name="_Book1 19" xfId="365" xr:uid="{00000000-0005-0000-0000-000010010000}"/>
    <cellStyle name="_Book1 2" xfId="366" xr:uid="{00000000-0005-0000-0000-000011010000}"/>
    <cellStyle name="_Book1 20" xfId="367" xr:uid="{00000000-0005-0000-0000-000012010000}"/>
    <cellStyle name="_Book1 21" xfId="368" xr:uid="{00000000-0005-0000-0000-000013010000}"/>
    <cellStyle name="_Book1 22" xfId="369" xr:uid="{00000000-0005-0000-0000-000014010000}"/>
    <cellStyle name="_Book1 23" xfId="370" xr:uid="{00000000-0005-0000-0000-000015010000}"/>
    <cellStyle name="_Book1 24" xfId="371" xr:uid="{00000000-0005-0000-0000-000016010000}"/>
    <cellStyle name="_Book1 25" xfId="372" xr:uid="{00000000-0005-0000-0000-000017010000}"/>
    <cellStyle name="_Book1 26" xfId="373" xr:uid="{00000000-0005-0000-0000-000018010000}"/>
    <cellStyle name="_Book1 27" xfId="374" xr:uid="{00000000-0005-0000-0000-000019010000}"/>
    <cellStyle name="_Book1 28" xfId="375" xr:uid="{00000000-0005-0000-0000-00001A010000}"/>
    <cellStyle name="_Book1 29" xfId="376" xr:uid="{00000000-0005-0000-0000-00001B010000}"/>
    <cellStyle name="_Book1 3" xfId="377" xr:uid="{00000000-0005-0000-0000-00001C010000}"/>
    <cellStyle name="_Book1 30" xfId="378" xr:uid="{00000000-0005-0000-0000-00001D010000}"/>
    <cellStyle name="_Book1 31" xfId="379" xr:uid="{00000000-0005-0000-0000-00001E010000}"/>
    <cellStyle name="_Book1 32" xfId="380" xr:uid="{00000000-0005-0000-0000-00001F010000}"/>
    <cellStyle name="_Book1 33" xfId="381" xr:uid="{00000000-0005-0000-0000-000020010000}"/>
    <cellStyle name="_Book1 34" xfId="382" xr:uid="{00000000-0005-0000-0000-000021010000}"/>
    <cellStyle name="_Book1 35" xfId="383" xr:uid="{00000000-0005-0000-0000-000022010000}"/>
    <cellStyle name="_Book1 4" xfId="384" xr:uid="{00000000-0005-0000-0000-000023010000}"/>
    <cellStyle name="_Book1 5" xfId="385" xr:uid="{00000000-0005-0000-0000-000024010000}"/>
    <cellStyle name="_Book1 6" xfId="386" xr:uid="{00000000-0005-0000-0000-000025010000}"/>
    <cellStyle name="_Book1 7" xfId="387" xr:uid="{00000000-0005-0000-0000-000026010000}"/>
    <cellStyle name="_Book1 8" xfId="388" xr:uid="{00000000-0005-0000-0000-000027010000}"/>
    <cellStyle name="_Book1 9" xfId="389" xr:uid="{00000000-0005-0000-0000-000028010000}"/>
    <cellStyle name="_CCbyMo2002-2003" xfId="390" xr:uid="{00000000-0005-0000-0000-000029010000}"/>
    <cellStyle name="_CCbyMo2002-2003 10" xfId="391" xr:uid="{00000000-0005-0000-0000-00002A010000}"/>
    <cellStyle name="_CCbyMo2002-2003 11" xfId="392" xr:uid="{00000000-0005-0000-0000-00002B010000}"/>
    <cellStyle name="_CCbyMo2002-2003 12" xfId="393" xr:uid="{00000000-0005-0000-0000-00002C010000}"/>
    <cellStyle name="_CCbyMo2002-2003 13" xfId="394" xr:uid="{00000000-0005-0000-0000-00002D010000}"/>
    <cellStyle name="_CCbyMo2002-2003 14" xfId="395" xr:uid="{00000000-0005-0000-0000-00002E010000}"/>
    <cellStyle name="_CCbyMo2002-2003 15" xfId="396" xr:uid="{00000000-0005-0000-0000-00002F010000}"/>
    <cellStyle name="_CCbyMo2002-2003 16" xfId="397" xr:uid="{00000000-0005-0000-0000-000030010000}"/>
    <cellStyle name="_CCbyMo2002-2003 17" xfId="398" xr:uid="{00000000-0005-0000-0000-000031010000}"/>
    <cellStyle name="_CCbyMo2002-2003 18" xfId="399" xr:uid="{00000000-0005-0000-0000-000032010000}"/>
    <cellStyle name="_CCbyMo2002-2003 19" xfId="400" xr:uid="{00000000-0005-0000-0000-000033010000}"/>
    <cellStyle name="_CCbyMo2002-2003 2" xfId="401" xr:uid="{00000000-0005-0000-0000-000034010000}"/>
    <cellStyle name="_CCbyMo2002-2003 20" xfId="402" xr:uid="{00000000-0005-0000-0000-000035010000}"/>
    <cellStyle name="_CCbyMo2002-2003 21" xfId="403" xr:uid="{00000000-0005-0000-0000-000036010000}"/>
    <cellStyle name="_CCbyMo2002-2003 22" xfId="404" xr:uid="{00000000-0005-0000-0000-000037010000}"/>
    <cellStyle name="_CCbyMo2002-2003 23" xfId="405" xr:uid="{00000000-0005-0000-0000-000038010000}"/>
    <cellStyle name="_CCbyMo2002-2003 24" xfId="406" xr:uid="{00000000-0005-0000-0000-000039010000}"/>
    <cellStyle name="_CCbyMo2002-2003 25" xfId="407" xr:uid="{00000000-0005-0000-0000-00003A010000}"/>
    <cellStyle name="_CCbyMo2002-2003 26" xfId="408" xr:uid="{00000000-0005-0000-0000-00003B010000}"/>
    <cellStyle name="_CCbyMo2002-2003 27" xfId="409" xr:uid="{00000000-0005-0000-0000-00003C010000}"/>
    <cellStyle name="_CCbyMo2002-2003 28" xfId="410" xr:uid="{00000000-0005-0000-0000-00003D010000}"/>
    <cellStyle name="_CCbyMo2002-2003 29" xfId="411" xr:uid="{00000000-0005-0000-0000-00003E010000}"/>
    <cellStyle name="_CCbyMo2002-2003 3" xfId="412" xr:uid="{00000000-0005-0000-0000-00003F010000}"/>
    <cellStyle name="_CCbyMo2002-2003 30" xfId="413" xr:uid="{00000000-0005-0000-0000-000040010000}"/>
    <cellStyle name="_CCbyMo2002-2003 31" xfId="414" xr:uid="{00000000-0005-0000-0000-000041010000}"/>
    <cellStyle name="_CCbyMo2002-2003 32" xfId="415" xr:uid="{00000000-0005-0000-0000-000042010000}"/>
    <cellStyle name="_CCbyMo2002-2003 33" xfId="416" xr:uid="{00000000-0005-0000-0000-000043010000}"/>
    <cellStyle name="_CCbyMo2002-2003 34" xfId="417" xr:uid="{00000000-0005-0000-0000-000044010000}"/>
    <cellStyle name="_CCbyMo2002-2003 35" xfId="418" xr:uid="{00000000-0005-0000-0000-000045010000}"/>
    <cellStyle name="_CCbyMo2002-2003 4" xfId="419" xr:uid="{00000000-0005-0000-0000-000046010000}"/>
    <cellStyle name="_CCbyMo2002-2003 5" xfId="420" xr:uid="{00000000-0005-0000-0000-000047010000}"/>
    <cellStyle name="_CCbyMo2002-2003 6" xfId="421" xr:uid="{00000000-0005-0000-0000-000048010000}"/>
    <cellStyle name="_CCbyMo2002-2003 7" xfId="422" xr:uid="{00000000-0005-0000-0000-000049010000}"/>
    <cellStyle name="_CCbyMo2002-2003 8" xfId="423" xr:uid="{00000000-0005-0000-0000-00004A010000}"/>
    <cellStyle name="_CCbyMo2002-2003 9" xfId="424" xr:uid="{00000000-0005-0000-0000-00004B010000}"/>
    <cellStyle name="_CodeMatrix1-12-04" xfId="425" xr:uid="{00000000-0005-0000-0000-00004C010000}"/>
    <cellStyle name="_CodeMatrix1-12-04 10" xfId="426" xr:uid="{00000000-0005-0000-0000-00004D010000}"/>
    <cellStyle name="_CodeMatrix1-12-04 11" xfId="427" xr:uid="{00000000-0005-0000-0000-00004E010000}"/>
    <cellStyle name="_CodeMatrix1-12-04 12" xfId="428" xr:uid="{00000000-0005-0000-0000-00004F010000}"/>
    <cellStyle name="_CodeMatrix1-12-04 13" xfId="429" xr:uid="{00000000-0005-0000-0000-000050010000}"/>
    <cellStyle name="_CodeMatrix1-12-04 14" xfId="430" xr:uid="{00000000-0005-0000-0000-000051010000}"/>
    <cellStyle name="_CodeMatrix1-12-04 15" xfId="431" xr:uid="{00000000-0005-0000-0000-000052010000}"/>
    <cellStyle name="_CodeMatrix1-12-04 16" xfId="432" xr:uid="{00000000-0005-0000-0000-000053010000}"/>
    <cellStyle name="_CodeMatrix1-12-04 17" xfId="433" xr:uid="{00000000-0005-0000-0000-000054010000}"/>
    <cellStyle name="_CodeMatrix1-12-04 18" xfId="434" xr:uid="{00000000-0005-0000-0000-000055010000}"/>
    <cellStyle name="_CodeMatrix1-12-04 19" xfId="435" xr:uid="{00000000-0005-0000-0000-000056010000}"/>
    <cellStyle name="_CodeMatrix1-12-04 2" xfId="436" xr:uid="{00000000-0005-0000-0000-000057010000}"/>
    <cellStyle name="_CodeMatrix1-12-04 20" xfId="437" xr:uid="{00000000-0005-0000-0000-000058010000}"/>
    <cellStyle name="_CodeMatrix1-12-04 21" xfId="438" xr:uid="{00000000-0005-0000-0000-000059010000}"/>
    <cellStyle name="_CodeMatrix1-12-04 22" xfId="439" xr:uid="{00000000-0005-0000-0000-00005A010000}"/>
    <cellStyle name="_CodeMatrix1-12-04 23" xfId="440" xr:uid="{00000000-0005-0000-0000-00005B010000}"/>
    <cellStyle name="_CodeMatrix1-12-04 24" xfId="441" xr:uid="{00000000-0005-0000-0000-00005C010000}"/>
    <cellStyle name="_CodeMatrix1-12-04 25" xfId="442" xr:uid="{00000000-0005-0000-0000-00005D010000}"/>
    <cellStyle name="_CodeMatrix1-12-04 26" xfId="443" xr:uid="{00000000-0005-0000-0000-00005E010000}"/>
    <cellStyle name="_CodeMatrix1-12-04 27" xfId="444" xr:uid="{00000000-0005-0000-0000-00005F010000}"/>
    <cellStyle name="_CodeMatrix1-12-04 28" xfId="445" xr:uid="{00000000-0005-0000-0000-000060010000}"/>
    <cellStyle name="_CodeMatrix1-12-04 29" xfId="446" xr:uid="{00000000-0005-0000-0000-000061010000}"/>
    <cellStyle name="_CodeMatrix1-12-04 3" xfId="447" xr:uid="{00000000-0005-0000-0000-000062010000}"/>
    <cellStyle name="_CodeMatrix1-12-04 30" xfId="448" xr:uid="{00000000-0005-0000-0000-000063010000}"/>
    <cellStyle name="_CodeMatrix1-12-04 31" xfId="449" xr:uid="{00000000-0005-0000-0000-000064010000}"/>
    <cellStyle name="_CodeMatrix1-12-04 32" xfId="450" xr:uid="{00000000-0005-0000-0000-000065010000}"/>
    <cellStyle name="_CodeMatrix1-12-04 33" xfId="451" xr:uid="{00000000-0005-0000-0000-000066010000}"/>
    <cellStyle name="_CodeMatrix1-12-04 34" xfId="452" xr:uid="{00000000-0005-0000-0000-000067010000}"/>
    <cellStyle name="_CodeMatrix1-12-04 35" xfId="453" xr:uid="{00000000-0005-0000-0000-000068010000}"/>
    <cellStyle name="_CodeMatrix1-12-04 4" xfId="454" xr:uid="{00000000-0005-0000-0000-000069010000}"/>
    <cellStyle name="_CodeMatrix1-12-04 5" xfId="455" xr:uid="{00000000-0005-0000-0000-00006A010000}"/>
    <cellStyle name="_CodeMatrix1-12-04 6" xfId="456" xr:uid="{00000000-0005-0000-0000-00006B010000}"/>
    <cellStyle name="_CodeMatrix1-12-04 7" xfId="457" xr:uid="{00000000-0005-0000-0000-00006C010000}"/>
    <cellStyle name="_CodeMatrix1-12-04 8" xfId="458" xr:uid="{00000000-0005-0000-0000-00006D010000}"/>
    <cellStyle name="_CodeMatrix1-12-04 9" xfId="459" xr:uid="{00000000-0005-0000-0000-00006E010000}"/>
    <cellStyle name="_CodeMatrix2-13-03" xfId="460" xr:uid="{00000000-0005-0000-0000-00006F010000}"/>
    <cellStyle name="_CodeMatrix2-13-03 10" xfId="461" xr:uid="{00000000-0005-0000-0000-000070010000}"/>
    <cellStyle name="_CodeMatrix2-13-03 11" xfId="462" xr:uid="{00000000-0005-0000-0000-000071010000}"/>
    <cellStyle name="_CodeMatrix2-13-03 12" xfId="463" xr:uid="{00000000-0005-0000-0000-000072010000}"/>
    <cellStyle name="_CodeMatrix2-13-03 13" xfId="464" xr:uid="{00000000-0005-0000-0000-000073010000}"/>
    <cellStyle name="_CodeMatrix2-13-03 14" xfId="465" xr:uid="{00000000-0005-0000-0000-000074010000}"/>
    <cellStyle name="_CodeMatrix2-13-03 15" xfId="466" xr:uid="{00000000-0005-0000-0000-000075010000}"/>
    <cellStyle name="_CodeMatrix2-13-03 16" xfId="467" xr:uid="{00000000-0005-0000-0000-000076010000}"/>
    <cellStyle name="_CodeMatrix2-13-03 17" xfId="468" xr:uid="{00000000-0005-0000-0000-000077010000}"/>
    <cellStyle name="_CodeMatrix2-13-03 18" xfId="469" xr:uid="{00000000-0005-0000-0000-000078010000}"/>
    <cellStyle name="_CodeMatrix2-13-03 19" xfId="470" xr:uid="{00000000-0005-0000-0000-000079010000}"/>
    <cellStyle name="_CodeMatrix2-13-03 2" xfId="471" xr:uid="{00000000-0005-0000-0000-00007A010000}"/>
    <cellStyle name="_CodeMatrix2-13-03 20" xfId="472" xr:uid="{00000000-0005-0000-0000-00007B010000}"/>
    <cellStyle name="_CodeMatrix2-13-03 21" xfId="473" xr:uid="{00000000-0005-0000-0000-00007C010000}"/>
    <cellStyle name="_CodeMatrix2-13-03 22" xfId="474" xr:uid="{00000000-0005-0000-0000-00007D010000}"/>
    <cellStyle name="_CodeMatrix2-13-03 23" xfId="475" xr:uid="{00000000-0005-0000-0000-00007E010000}"/>
    <cellStyle name="_CodeMatrix2-13-03 24" xfId="476" xr:uid="{00000000-0005-0000-0000-00007F010000}"/>
    <cellStyle name="_CodeMatrix2-13-03 25" xfId="477" xr:uid="{00000000-0005-0000-0000-000080010000}"/>
    <cellStyle name="_CodeMatrix2-13-03 26" xfId="478" xr:uid="{00000000-0005-0000-0000-000081010000}"/>
    <cellStyle name="_CodeMatrix2-13-03 27" xfId="479" xr:uid="{00000000-0005-0000-0000-000082010000}"/>
    <cellStyle name="_CodeMatrix2-13-03 28" xfId="480" xr:uid="{00000000-0005-0000-0000-000083010000}"/>
    <cellStyle name="_CodeMatrix2-13-03 29" xfId="481" xr:uid="{00000000-0005-0000-0000-000084010000}"/>
    <cellStyle name="_CodeMatrix2-13-03 3" xfId="482" xr:uid="{00000000-0005-0000-0000-000085010000}"/>
    <cellStyle name="_CodeMatrix2-13-03 30" xfId="483" xr:uid="{00000000-0005-0000-0000-000086010000}"/>
    <cellStyle name="_CodeMatrix2-13-03 31" xfId="484" xr:uid="{00000000-0005-0000-0000-000087010000}"/>
    <cellStyle name="_CodeMatrix2-13-03 32" xfId="485" xr:uid="{00000000-0005-0000-0000-000088010000}"/>
    <cellStyle name="_CodeMatrix2-13-03 33" xfId="486" xr:uid="{00000000-0005-0000-0000-000089010000}"/>
    <cellStyle name="_CodeMatrix2-13-03 34" xfId="487" xr:uid="{00000000-0005-0000-0000-00008A010000}"/>
    <cellStyle name="_CodeMatrix2-13-03 35" xfId="488" xr:uid="{00000000-0005-0000-0000-00008B010000}"/>
    <cellStyle name="_CodeMatrix2-13-03 4" xfId="489" xr:uid="{00000000-0005-0000-0000-00008C010000}"/>
    <cellStyle name="_CodeMatrix2-13-03 5" xfId="490" xr:uid="{00000000-0005-0000-0000-00008D010000}"/>
    <cellStyle name="_CodeMatrix2-13-03 6" xfId="491" xr:uid="{00000000-0005-0000-0000-00008E010000}"/>
    <cellStyle name="_CodeMatrix2-13-03 7" xfId="492" xr:uid="{00000000-0005-0000-0000-00008F010000}"/>
    <cellStyle name="_CodeMatrix2-13-03 8" xfId="493" xr:uid="{00000000-0005-0000-0000-000090010000}"/>
    <cellStyle name="_CodeMatrix2-13-03 9" xfId="494" xr:uid="{00000000-0005-0000-0000-000091010000}"/>
    <cellStyle name="_CodeMatrix2-20-04" xfId="495" xr:uid="{00000000-0005-0000-0000-000092010000}"/>
    <cellStyle name="_CodeMatrix2-20-04 10" xfId="496" xr:uid="{00000000-0005-0000-0000-000093010000}"/>
    <cellStyle name="_CodeMatrix2-20-04 11" xfId="497" xr:uid="{00000000-0005-0000-0000-000094010000}"/>
    <cellStyle name="_CodeMatrix2-20-04 12" xfId="498" xr:uid="{00000000-0005-0000-0000-000095010000}"/>
    <cellStyle name="_CodeMatrix2-20-04 13" xfId="499" xr:uid="{00000000-0005-0000-0000-000096010000}"/>
    <cellStyle name="_CodeMatrix2-20-04 14" xfId="500" xr:uid="{00000000-0005-0000-0000-000097010000}"/>
    <cellStyle name="_CodeMatrix2-20-04 15" xfId="501" xr:uid="{00000000-0005-0000-0000-000098010000}"/>
    <cellStyle name="_CodeMatrix2-20-04 16" xfId="502" xr:uid="{00000000-0005-0000-0000-000099010000}"/>
    <cellStyle name="_CodeMatrix2-20-04 17" xfId="503" xr:uid="{00000000-0005-0000-0000-00009A010000}"/>
    <cellStyle name="_CodeMatrix2-20-04 18" xfId="504" xr:uid="{00000000-0005-0000-0000-00009B010000}"/>
    <cellStyle name="_CodeMatrix2-20-04 19" xfId="505" xr:uid="{00000000-0005-0000-0000-00009C010000}"/>
    <cellStyle name="_CodeMatrix2-20-04 2" xfId="506" xr:uid="{00000000-0005-0000-0000-00009D010000}"/>
    <cellStyle name="_CodeMatrix2-20-04 20" xfId="507" xr:uid="{00000000-0005-0000-0000-00009E010000}"/>
    <cellStyle name="_CodeMatrix2-20-04 21" xfId="508" xr:uid="{00000000-0005-0000-0000-00009F010000}"/>
    <cellStyle name="_CodeMatrix2-20-04 22" xfId="509" xr:uid="{00000000-0005-0000-0000-0000A0010000}"/>
    <cellStyle name="_CodeMatrix2-20-04 23" xfId="510" xr:uid="{00000000-0005-0000-0000-0000A1010000}"/>
    <cellStyle name="_CodeMatrix2-20-04 24" xfId="511" xr:uid="{00000000-0005-0000-0000-0000A2010000}"/>
    <cellStyle name="_CodeMatrix2-20-04 25" xfId="512" xr:uid="{00000000-0005-0000-0000-0000A3010000}"/>
    <cellStyle name="_CodeMatrix2-20-04 26" xfId="513" xr:uid="{00000000-0005-0000-0000-0000A4010000}"/>
    <cellStyle name="_CodeMatrix2-20-04 27" xfId="514" xr:uid="{00000000-0005-0000-0000-0000A5010000}"/>
    <cellStyle name="_CodeMatrix2-20-04 28" xfId="515" xr:uid="{00000000-0005-0000-0000-0000A6010000}"/>
    <cellStyle name="_CodeMatrix2-20-04 29" xfId="516" xr:uid="{00000000-0005-0000-0000-0000A7010000}"/>
    <cellStyle name="_CodeMatrix2-20-04 3" xfId="517" xr:uid="{00000000-0005-0000-0000-0000A8010000}"/>
    <cellStyle name="_CodeMatrix2-20-04 30" xfId="518" xr:uid="{00000000-0005-0000-0000-0000A9010000}"/>
    <cellStyle name="_CodeMatrix2-20-04 31" xfId="519" xr:uid="{00000000-0005-0000-0000-0000AA010000}"/>
    <cellStyle name="_CodeMatrix2-20-04 32" xfId="520" xr:uid="{00000000-0005-0000-0000-0000AB010000}"/>
    <cellStyle name="_CodeMatrix2-20-04 33" xfId="521" xr:uid="{00000000-0005-0000-0000-0000AC010000}"/>
    <cellStyle name="_CodeMatrix2-20-04 34" xfId="522" xr:uid="{00000000-0005-0000-0000-0000AD010000}"/>
    <cellStyle name="_CodeMatrix2-20-04 35" xfId="523" xr:uid="{00000000-0005-0000-0000-0000AE010000}"/>
    <cellStyle name="_CodeMatrix2-20-04 4" xfId="524" xr:uid="{00000000-0005-0000-0000-0000AF010000}"/>
    <cellStyle name="_CodeMatrix2-20-04 5" xfId="525" xr:uid="{00000000-0005-0000-0000-0000B0010000}"/>
    <cellStyle name="_CodeMatrix2-20-04 6" xfId="526" xr:uid="{00000000-0005-0000-0000-0000B1010000}"/>
    <cellStyle name="_CodeMatrix2-20-04 7" xfId="527" xr:uid="{00000000-0005-0000-0000-0000B2010000}"/>
    <cellStyle name="_CodeMatrix2-20-04 8" xfId="528" xr:uid="{00000000-0005-0000-0000-0000B3010000}"/>
    <cellStyle name="_CodeMatrix2-20-04 9" xfId="529" xr:uid="{00000000-0005-0000-0000-0000B4010000}"/>
    <cellStyle name="_CodeMatrix3-13-03" xfId="530" xr:uid="{00000000-0005-0000-0000-0000B5010000}"/>
    <cellStyle name="_CodeMatrix3-13-03 10" xfId="531" xr:uid="{00000000-0005-0000-0000-0000B6010000}"/>
    <cellStyle name="_CodeMatrix3-13-03 11" xfId="532" xr:uid="{00000000-0005-0000-0000-0000B7010000}"/>
    <cellStyle name="_CodeMatrix3-13-03 12" xfId="533" xr:uid="{00000000-0005-0000-0000-0000B8010000}"/>
    <cellStyle name="_CodeMatrix3-13-03 13" xfId="534" xr:uid="{00000000-0005-0000-0000-0000B9010000}"/>
    <cellStyle name="_CodeMatrix3-13-03 14" xfId="535" xr:uid="{00000000-0005-0000-0000-0000BA010000}"/>
    <cellStyle name="_CodeMatrix3-13-03 15" xfId="536" xr:uid="{00000000-0005-0000-0000-0000BB010000}"/>
    <cellStyle name="_CodeMatrix3-13-03 16" xfId="537" xr:uid="{00000000-0005-0000-0000-0000BC010000}"/>
    <cellStyle name="_CodeMatrix3-13-03 17" xfId="538" xr:uid="{00000000-0005-0000-0000-0000BD010000}"/>
    <cellStyle name="_CodeMatrix3-13-03 18" xfId="539" xr:uid="{00000000-0005-0000-0000-0000BE010000}"/>
    <cellStyle name="_CodeMatrix3-13-03 19" xfId="540" xr:uid="{00000000-0005-0000-0000-0000BF010000}"/>
    <cellStyle name="_CodeMatrix3-13-03 2" xfId="541" xr:uid="{00000000-0005-0000-0000-0000C0010000}"/>
    <cellStyle name="_CodeMatrix3-13-03 20" xfId="542" xr:uid="{00000000-0005-0000-0000-0000C1010000}"/>
    <cellStyle name="_CodeMatrix3-13-03 21" xfId="543" xr:uid="{00000000-0005-0000-0000-0000C2010000}"/>
    <cellStyle name="_CodeMatrix3-13-03 22" xfId="544" xr:uid="{00000000-0005-0000-0000-0000C3010000}"/>
    <cellStyle name="_CodeMatrix3-13-03 23" xfId="545" xr:uid="{00000000-0005-0000-0000-0000C4010000}"/>
    <cellStyle name="_CodeMatrix3-13-03 24" xfId="546" xr:uid="{00000000-0005-0000-0000-0000C5010000}"/>
    <cellStyle name="_CodeMatrix3-13-03 25" xfId="547" xr:uid="{00000000-0005-0000-0000-0000C6010000}"/>
    <cellStyle name="_CodeMatrix3-13-03 26" xfId="548" xr:uid="{00000000-0005-0000-0000-0000C7010000}"/>
    <cellStyle name="_CodeMatrix3-13-03 27" xfId="549" xr:uid="{00000000-0005-0000-0000-0000C8010000}"/>
    <cellStyle name="_CodeMatrix3-13-03 28" xfId="550" xr:uid="{00000000-0005-0000-0000-0000C9010000}"/>
    <cellStyle name="_CodeMatrix3-13-03 29" xfId="551" xr:uid="{00000000-0005-0000-0000-0000CA010000}"/>
    <cellStyle name="_CodeMatrix3-13-03 3" xfId="552" xr:uid="{00000000-0005-0000-0000-0000CB010000}"/>
    <cellStyle name="_CodeMatrix3-13-03 30" xfId="553" xr:uid="{00000000-0005-0000-0000-0000CC010000}"/>
    <cellStyle name="_CodeMatrix3-13-03 31" xfId="554" xr:uid="{00000000-0005-0000-0000-0000CD010000}"/>
    <cellStyle name="_CodeMatrix3-13-03 32" xfId="555" xr:uid="{00000000-0005-0000-0000-0000CE010000}"/>
    <cellStyle name="_CodeMatrix3-13-03 33" xfId="556" xr:uid="{00000000-0005-0000-0000-0000CF010000}"/>
    <cellStyle name="_CodeMatrix3-13-03 34" xfId="557" xr:uid="{00000000-0005-0000-0000-0000D0010000}"/>
    <cellStyle name="_CodeMatrix3-13-03 35" xfId="558" xr:uid="{00000000-0005-0000-0000-0000D1010000}"/>
    <cellStyle name="_CodeMatrix3-13-03 4" xfId="559" xr:uid="{00000000-0005-0000-0000-0000D2010000}"/>
    <cellStyle name="_CodeMatrix3-13-03 5" xfId="560" xr:uid="{00000000-0005-0000-0000-0000D3010000}"/>
    <cellStyle name="_CodeMatrix3-13-03 6" xfId="561" xr:uid="{00000000-0005-0000-0000-0000D4010000}"/>
    <cellStyle name="_CodeMatrix3-13-03 7" xfId="562" xr:uid="{00000000-0005-0000-0000-0000D5010000}"/>
    <cellStyle name="_CodeMatrix3-13-03 8" xfId="563" xr:uid="{00000000-0005-0000-0000-0000D6010000}"/>
    <cellStyle name="_CodeMatrix3-13-03 9" xfId="564" xr:uid="{00000000-0005-0000-0000-0000D7010000}"/>
    <cellStyle name="_CodeMatrix3-23-04" xfId="565" xr:uid="{00000000-0005-0000-0000-0000D8010000}"/>
    <cellStyle name="_CodeMatrix3-23-04 10" xfId="566" xr:uid="{00000000-0005-0000-0000-0000D9010000}"/>
    <cellStyle name="_CodeMatrix3-23-04 11" xfId="567" xr:uid="{00000000-0005-0000-0000-0000DA010000}"/>
    <cellStyle name="_CodeMatrix3-23-04 12" xfId="568" xr:uid="{00000000-0005-0000-0000-0000DB010000}"/>
    <cellStyle name="_CodeMatrix3-23-04 13" xfId="569" xr:uid="{00000000-0005-0000-0000-0000DC010000}"/>
    <cellStyle name="_CodeMatrix3-23-04 14" xfId="570" xr:uid="{00000000-0005-0000-0000-0000DD010000}"/>
    <cellStyle name="_CodeMatrix3-23-04 15" xfId="571" xr:uid="{00000000-0005-0000-0000-0000DE010000}"/>
    <cellStyle name="_CodeMatrix3-23-04 16" xfId="572" xr:uid="{00000000-0005-0000-0000-0000DF010000}"/>
    <cellStyle name="_CodeMatrix3-23-04 17" xfId="573" xr:uid="{00000000-0005-0000-0000-0000E0010000}"/>
    <cellStyle name="_CodeMatrix3-23-04 18" xfId="574" xr:uid="{00000000-0005-0000-0000-0000E1010000}"/>
    <cellStyle name="_CodeMatrix3-23-04 19" xfId="575" xr:uid="{00000000-0005-0000-0000-0000E2010000}"/>
    <cellStyle name="_CodeMatrix3-23-04 2" xfId="576" xr:uid="{00000000-0005-0000-0000-0000E3010000}"/>
    <cellStyle name="_CodeMatrix3-23-04 20" xfId="577" xr:uid="{00000000-0005-0000-0000-0000E4010000}"/>
    <cellStyle name="_CodeMatrix3-23-04 21" xfId="578" xr:uid="{00000000-0005-0000-0000-0000E5010000}"/>
    <cellStyle name="_CodeMatrix3-23-04 22" xfId="579" xr:uid="{00000000-0005-0000-0000-0000E6010000}"/>
    <cellStyle name="_CodeMatrix3-23-04 23" xfId="580" xr:uid="{00000000-0005-0000-0000-0000E7010000}"/>
    <cellStyle name="_CodeMatrix3-23-04 24" xfId="581" xr:uid="{00000000-0005-0000-0000-0000E8010000}"/>
    <cellStyle name="_CodeMatrix3-23-04 25" xfId="582" xr:uid="{00000000-0005-0000-0000-0000E9010000}"/>
    <cellStyle name="_CodeMatrix3-23-04 26" xfId="583" xr:uid="{00000000-0005-0000-0000-0000EA010000}"/>
    <cellStyle name="_CodeMatrix3-23-04 27" xfId="584" xr:uid="{00000000-0005-0000-0000-0000EB010000}"/>
    <cellStyle name="_CodeMatrix3-23-04 28" xfId="585" xr:uid="{00000000-0005-0000-0000-0000EC010000}"/>
    <cellStyle name="_CodeMatrix3-23-04 29" xfId="586" xr:uid="{00000000-0005-0000-0000-0000ED010000}"/>
    <cellStyle name="_CodeMatrix3-23-04 3" xfId="587" xr:uid="{00000000-0005-0000-0000-0000EE010000}"/>
    <cellStyle name="_CodeMatrix3-23-04 30" xfId="588" xr:uid="{00000000-0005-0000-0000-0000EF010000}"/>
    <cellStyle name="_CodeMatrix3-23-04 31" xfId="589" xr:uid="{00000000-0005-0000-0000-0000F0010000}"/>
    <cellStyle name="_CodeMatrix3-23-04 32" xfId="590" xr:uid="{00000000-0005-0000-0000-0000F1010000}"/>
    <cellStyle name="_CodeMatrix3-23-04 33" xfId="591" xr:uid="{00000000-0005-0000-0000-0000F2010000}"/>
    <cellStyle name="_CodeMatrix3-23-04 34" xfId="592" xr:uid="{00000000-0005-0000-0000-0000F3010000}"/>
    <cellStyle name="_CodeMatrix3-23-04 35" xfId="593" xr:uid="{00000000-0005-0000-0000-0000F4010000}"/>
    <cellStyle name="_CodeMatrix3-23-04 4" xfId="594" xr:uid="{00000000-0005-0000-0000-0000F5010000}"/>
    <cellStyle name="_CodeMatrix3-23-04 5" xfId="595" xr:uid="{00000000-0005-0000-0000-0000F6010000}"/>
    <cellStyle name="_CodeMatrix3-23-04 6" xfId="596" xr:uid="{00000000-0005-0000-0000-0000F7010000}"/>
    <cellStyle name="_CodeMatrix3-23-04 7" xfId="597" xr:uid="{00000000-0005-0000-0000-0000F8010000}"/>
    <cellStyle name="_CodeMatrix3-23-04 8" xfId="598" xr:uid="{00000000-0005-0000-0000-0000F9010000}"/>
    <cellStyle name="_CodeMatrix3-23-04 9" xfId="599" xr:uid="{00000000-0005-0000-0000-0000FA010000}"/>
    <cellStyle name="_CodeMatrix4-14-03" xfId="600" xr:uid="{00000000-0005-0000-0000-0000FB010000}"/>
    <cellStyle name="_CodeMatrix4-14-03 10" xfId="601" xr:uid="{00000000-0005-0000-0000-0000FC010000}"/>
    <cellStyle name="_CodeMatrix4-14-03 11" xfId="602" xr:uid="{00000000-0005-0000-0000-0000FD010000}"/>
    <cellStyle name="_CodeMatrix4-14-03 12" xfId="603" xr:uid="{00000000-0005-0000-0000-0000FE010000}"/>
    <cellStyle name="_CodeMatrix4-14-03 13" xfId="604" xr:uid="{00000000-0005-0000-0000-0000FF010000}"/>
    <cellStyle name="_CodeMatrix4-14-03 14" xfId="605" xr:uid="{00000000-0005-0000-0000-000000020000}"/>
    <cellStyle name="_CodeMatrix4-14-03 15" xfId="606" xr:uid="{00000000-0005-0000-0000-000001020000}"/>
    <cellStyle name="_CodeMatrix4-14-03 16" xfId="607" xr:uid="{00000000-0005-0000-0000-000002020000}"/>
    <cellStyle name="_CodeMatrix4-14-03 17" xfId="608" xr:uid="{00000000-0005-0000-0000-000003020000}"/>
    <cellStyle name="_CodeMatrix4-14-03 18" xfId="609" xr:uid="{00000000-0005-0000-0000-000004020000}"/>
    <cellStyle name="_CodeMatrix4-14-03 19" xfId="610" xr:uid="{00000000-0005-0000-0000-000005020000}"/>
    <cellStyle name="_CodeMatrix4-14-03 2" xfId="611" xr:uid="{00000000-0005-0000-0000-000006020000}"/>
    <cellStyle name="_CodeMatrix4-14-03 20" xfId="612" xr:uid="{00000000-0005-0000-0000-000007020000}"/>
    <cellStyle name="_CodeMatrix4-14-03 21" xfId="613" xr:uid="{00000000-0005-0000-0000-000008020000}"/>
    <cellStyle name="_CodeMatrix4-14-03 22" xfId="614" xr:uid="{00000000-0005-0000-0000-000009020000}"/>
    <cellStyle name="_CodeMatrix4-14-03 23" xfId="615" xr:uid="{00000000-0005-0000-0000-00000A020000}"/>
    <cellStyle name="_CodeMatrix4-14-03 24" xfId="616" xr:uid="{00000000-0005-0000-0000-00000B020000}"/>
    <cellStyle name="_CodeMatrix4-14-03 25" xfId="617" xr:uid="{00000000-0005-0000-0000-00000C020000}"/>
    <cellStyle name="_CodeMatrix4-14-03 26" xfId="618" xr:uid="{00000000-0005-0000-0000-00000D020000}"/>
    <cellStyle name="_CodeMatrix4-14-03 27" xfId="619" xr:uid="{00000000-0005-0000-0000-00000E020000}"/>
    <cellStyle name="_CodeMatrix4-14-03 28" xfId="620" xr:uid="{00000000-0005-0000-0000-00000F020000}"/>
    <cellStyle name="_CodeMatrix4-14-03 29" xfId="621" xr:uid="{00000000-0005-0000-0000-000010020000}"/>
    <cellStyle name="_CodeMatrix4-14-03 3" xfId="622" xr:uid="{00000000-0005-0000-0000-000011020000}"/>
    <cellStyle name="_CodeMatrix4-14-03 30" xfId="623" xr:uid="{00000000-0005-0000-0000-000012020000}"/>
    <cellStyle name="_CodeMatrix4-14-03 31" xfId="624" xr:uid="{00000000-0005-0000-0000-000013020000}"/>
    <cellStyle name="_CodeMatrix4-14-03 32" xfId="625" xr:uid="{00000000-0005-0000-0000-000014020000}"/>
    <cellStyle name="_CodeMatrix4-14-03 33" xfId="626" xr:uid="{00000000-0005-0000-0000-000015020000}"/>
    <cellStyle name="_CodeMatrix4-14-03 34" xfId="627" xr:uid="{00000000-0005-0000-0000-000016020000}"/>
    <cellStyle name="_CodeMatrix4-14-03 35" xfId="628" xr:uid="{00000000-0005-0000-0000-000017020000}"/>
    <cellStyle name="_CodeMatrix4-14-03 4" xfId="629" xr:uid="{00000000-0005-0000-0000-000018020000}"/>
    <cellStyle name="_CodeMatrix4-14-03 5" xfId="630" xr:uid="{00000000-0005-0000-0000-000019020000}"/>
    <cellStyle name="_CodeMatrix4-14-03 6" xfId="631" xr:uid="{00000000-0005-0000-0000-00001A020000}"/>
    <cellStyle name="_CodeMatrix4-14-03 7" xfId="632" xr:uid="{00000000-0005-0000-0000-00001B020000}"/>
    <cellStyle name="_CodeMatrix4-14-03 8" xfId="633" xr:uid="{00000000-0005-0000-0000-00001C020000}"/>
    <cellStyle name="_CodeMatrix4-14-03 9" xfId="634" xr:uid="{00000000-0005-0000-0000-00001D020000}"/>
    <cellStyle name="_CodeMatrix4-24-03" xfId="635" xr:uid="{00000000-0005-0000-0000-00001E020000}"/>
    <cellStyle name="_CodeMatrix4-24-03 10" xfId="636" xr:uid="{00000000-0005-0000-0000-00001F020000}"/>
    <cellStyle name="_CodeMatrix4-24-03 11" xfId="637" xr:uid="{00000000-0005-0000-0000-000020020000}"/>
    <cellStyle name="_CodeMatrix4-24-03 12" xfId="638" xr:uid="{00000000-0005-0000-0000-000021020000}"/>
    <cellStyle name="_CodeMatrix4-24-03 13" xfId="639" xr:uid="{00000000-0005-0000-0000-000022020000}"/>
    <cellStyle name="_CodeMatrix4-24-03 14" xfId="640" xr:uid="{00000000-0005-0000-0000-000023020000}"/>
    <cellStyle name="_CodeMatrix4-24-03 15" xfId="641" xr:uid="{00000000-0005-0000-0000-000024020000}"/>
    <cellStyle name="_CodeMatrix4-24-03 16" xfId="642" xr:uid="{00000000-0005-0000-0000-000025020000}"/>
    <cellStyle name="_CodeMatrix4-24-03 17" xfId="643" xr:uid="{00000000-0005-0000-0000-000026020000}"/>
    <cellStyle name="_CodeMatrix4-24-03 18" xfId="644" xr:uid="{00000000-0005-0000-0000-000027020000}"/>
    <cellStyle name="_CodeMatrix4-24-03 19" xfId="645" xr:uid="{00000000-0005-0000-0000-000028020000}"/>
    <cellStyle name="_CodeMatrix4-24-03 2" xfId="646" xr:uid="{00000000-0005-0000-0000-000029020000}"/>
    <cellStyle name="_CodeMatrix4-24-03 20" xfId="647" xr:uid="{00000000-0005-0000-0000-00002A020000}"/>
    <cellStyle name="_CodeMatrix4-24-03 21" xfId="648" xr:uid="{00000000-0005-0000-0000-00002B020000}"/>
    <cellStyle name="_CodeMatrix4-24-03 22" xfId="649" xr:uid="{00000000-0005-0000-0000-00002C020000}"/>
    <cellStyle name="_CodeMatrix4-24-03 23" xfId="650" xr:uid="{00000000-0005-0000-0000-00002D020000}"/>
    <cellStyle name="_CodeMatrix4-24-03 24" xfId="651" xr:uid="{00000000-0005-0000-0000-00002E020000}"/>
    <cellStyle name="_CodeMatrix4-24-03 25" xfId="652" xr:uid="{00000000-0005-0000-0000-00002F020000}"/>
    <cellStyle name="_CodeMatrix4-24-03 26" xfId="653" xr:uid="{00000000-0005-0000-0000-000030020000}"/>
    <cellStyle name="_CodeMatrix4-24-03 27" xfId="654" xr:uid="{00000000-0005-0000-0000-000031020000}"/>
    <cellStyle name="_CodeMatrix4-24-03 28" xfId="655" xr:uid="{00000000-0005-0000-0000-000032020000}"/>
    <cellStyle name="_CodeMatrix4-24-03 29" xfId="656" xr:uid="{00000000-0005-0000-0000-000033020000}"/>
    <cellStyle name="_CodeMatrix4-24-03 3" xfId="657" xr:uid="{00000000-0005-0000-0000-000034020000}"/>
    <cellStyle name="_CodeMatrix4-24-03 30" xfId="658" xr:uid="{00000000-0005-0000-0000-000035020000}"/>
    <cellStyle name="_CodeMatrix4-24-03 31" xfId="659" xr:uid="{00000000-0005-0000-0000-000036020000}"/>
    <cellStyle name="_CodeMatrix4-24-03 32" xfId="660" xr:uid="{00000000-0005-0000-0000-000037020000}"/>
    <cellStyle name="_CodeMatrix4-24-03 33" xfId="661" xr:uid="{00000000-0005-0000-0000-000038020000}"/>
    <cellStyle name="_CodeMatrix4-24-03 34" xfId="662" xr:uid="{00000000-0005-0000-0000-000039020000}"/>
    <cellStyle name="_CodeMatrix4-24-03 35" xfId="663" xr:uid="{00000000-0005-0000-0000-00003A020000}"/>
    <cellStyle name="_CodeMatrix4-24-03 4" xfId="664" xr:uid="{00000000-0005-0000-0000-00003B020000}"/>
    <cellStyle name="_CodeMatrix4-24-03 5" xfId="665" xr:uid="{00000000-0005-0000-0000-00003C020000}"/>
    <cellStyle name="_CodeMatrix4-24-03 6" xfId="666" xr:uid="{00000000-0005-0000-0000-00003D020000}"/>
    <cellStyle name="_CodeMatrix4-24-03 7" xfId="667" xr:uid="{00000000-0005-0000-0000-00003E020000}"/>
    <cellStyle name="_CodeMatrix4-24-03 8" xfId="668" xr:uid="{00000000-0005-0000-0000-00003F020000}"/>
    <cellStyle name="_CodeMatrix4-24-03 9" xfId="669" xr:uid="{00000000-0005-0000-0000-000040020000}"/>
    <cellStyle name="_CodeMatrix4-24-04" xfId="670" xr:uid="{00000000-0005-0000-0000-000041020000}"/>
    <cellStyle name="_CodeMatrix4-24-04 10" xfId="671" xr:uid="{00000000-0005-0000-0000-000042020000}"/>
    <cellStyle name="_CodeMatrix4-24-04 11" xfId="672" xr:uid="{00000000-0005-0000-0000-000043020000}"/>
    <cellStyle name="_CodeMatrix4-24-04 12" xfId="673" xr:uid="{00000000-0005-0000-0000-000044020000}"/>
    <cellStyle name="_CodeMatrix4-24-04 13" xfId="674" xr:uid="{00000000-0005-0000-0000-000045020000}"/>
    <cellStyle name="_CodeMatrix4-24-04 14" xfId="675" xr:uid="{00000000-0005-0000-0000-000046020000}"/>
    <cellStyle name="_CodeMatrix4-24-04 15" xfId="676" xr:uid="{00000000-0005-0000-0000-000047020000}"/>
    <cellStyle name="_CodeMatrix4-24-04 16" xfId="677" xr:uid="{00000000-0005-0000-0000-000048020000}"/>
    <cellStyle name="_CodeMatrix4-24-04 17" xfId="678" xr:uid="{00000000-0005-0000-0000-000049020000}"/>
    <cellStyle name="_CodeMatrix4-24-04 18" xfId="679" xr:uid="{00000000-0005-0000-0000-00004A020000}"/>
    <cellStyle name="_CodeMatrix4-24-04 19" xfId="680" xr:uid="{00000000-0005-0000-0000-00004B020000}"/>
    <cellStyle name="_CodeMatrix4-24-04 2" xfId="681" xr:uid="{00000000-0005-0000-0000-00004C020000}"/>
    <cellStyle name="_CodeMatrix4-24-04 20" xfId="682" xr:uid="{00000000-0005-0000-0000-00004D020000}"/>
    <cellStyle name="_CodeMatrix4-24-04 21" xfId="683" xr:uid="{00000000-0005-0000-0000-00004E020000}"/>
    <cellStyle name="_CodeMatrix4-24-04 22" xfId="684" xr:uid="{00000000-0005-0000-0000-00004F020000}"/>
    <cellStyle name="_CodeMatrix4-24-04 23" xfId="685" xr:uid="{00000000-0005-0000-0000-000050020000}"/>
    <cellStyle name="_CodeMatrix4-24-04 24" xfId="686" xr:uid="{00000000-0005-0000-0000-000051020000}"/>
    <cellStyle name="_CodeMatrix4-24-04 25" xfId="687" xr:uid="{00000000-0005-0000-0000-000052020000}"/>
    <cellStyle name="_CodeMatrix4-24-04 26" xfId="688" xr:uid="{00000000-0005-0000-0000-000053020000}"/>
    <cellStyle name="_CodeMatrix4-24-04 27" xfId="689" xr:uid="{00000000-0005-0000-0000-000054020000}"/>
    <cellStyle name="_CodeMatrix4-24-04 28" xfId="690" xr:uid="{00000000-0005-0000-0000-000055020000}"/>
    <cellStyle name="_CodeMatrix4-24-04 29" xfId="691" xr:uid="{00000000-0005-0000-0000-000056020000}"/>
    <cellStyle name="_CodeMatrix4-24-04 3" xfId="692" xr:uid="{00000000-0005-0000-0000-000057020000}"/>
    <cellStyle name="_CodeMatrix4-24-04 30" xfId="693" xr:uid="{00000000-0005-0000-0000-000058020000}"/>
    <cellStyle name="_CodeMatrix4-24-04 31" xfId="694" xr:uid="{00000000-0005-0000-0000-000059020000}"/>
    <cellStyle name="_CodeMatrix4-24-04 32" xfId="695" xr:uid="{00000000-0005-0000-0000-00005A020000}"/>
    <cellStyle name="_CodeMatrix4-24-04 33" xfId="696" xr:uid="{00000000-0005-0000-0000-00005B020000}"/>
    <cellStyle name="_CodeMatrix4-24-04 34" xfId="697" xr:uid="{00000000-0005-0000-0000-00005C020000}"/>
    <cellStyle name="_CodeMatrix4-24-04 35" xfId="698" xr:uid="{00000000-0005-0000-0000-00005D020000}"/>
    <cellStyle name="_CodeMatrix4-24-04 4" xfId="699" xr:uid="{00000000-0005-0000-0000-00005E020000}"/>
    <cellStyle name="_CodeMatrix4-24-04 5" xfId="700" xr:uid="{00000000-0005-0000-0000-00005F020000}"/>
    <cellStyle name="_CodeMatrix4-24-04 6" xfId="701" xr:uid="{00000000-0005-0000-0000-000060020000}"/>
    <cellStyle name="_CodeMatrix4-24-04 7" xfId="702" xr:uid="{00000000-0005-0000-0000-000061020000}"/>
    <cellStyle name="_CodeMatrix4-24-04 8" xfId="703" xr:uid="{00000000-0005-0000-0000-000062020000}"/>
    <cellStyle name="_CodeMatrix4-24-04 9" xfId="704" xr:uid="{00000000-0005-0000-0000-000063020000}"/>
    <cellStyle name="_CodeMatrix6-11-03" xfId="705" xr:uid="{00000000-0005-0000-0000-000064020000}"/>
    <cellStyle name="_CodeMatrix6-11-03 10" xfId="706" xr:uid="{00000000-0005-0000-0000-000065020000}"/>
    <cellStyle name="_CodeMatrix6-11-03 11" xfId="707" xr:uid="{00000000-0005-0000-0000-000066020000}"/>
    <cellStyle name="_CodeMatrix6-11-03 12" xfId="708" xr:uid="{00000000-0005-0000-0000-000067020000}"/>
    <cellStyle name="_CodeMatrix6-11-03 13" xfId="709" xr:uid="{00000000-0005-0000-0000-000068020000}"/>
    <cellStyle name="_CodeMatrix6-11-03 14" xfId="710" xr:uid="{00000000-0005-0000-0000-000069020000}"/>
    <cellStyle name="_CodeMatrix6-11-03 15" xfId="711" xr:uid="{00000000-0005-0000-0000-00006A020000}"/>
    <cellStyle name="_CodeMatrix6-11-03 16" xfId="712" xr:uid="{00000000-0005-0000-0000-00006B020000}"/>
    <cellStyle name="_CodeMatrix6-11-03 17" xfId="713" xr:uid="{00000000-0005-0000-0000-00006C020000}"/>
    <cellStyle name="_CodeMatrix6-11-03 18" xfId="714" xr:uid="{00000000-0005-0000-0000-00006D020000}"/>
    <cellStyle name="_CodeMatrix6-11-03 19" xfId="715" xr:uid="{00000000-0005-0000-0000-00006E020000}"/>
    <cellStyle name="_CodeMatrix6-11-03 2" xfId="716" xr:uid="{00000000-0005-0000-0000-00006F020000}"/>
    <cellStyle name="_CodeMatrix6-11-03 20" xfId="717" xr:uid="{00000000-0005-0000-0000-000070020000}"/>
    <cellStyle name="_CodeMatrix6-11-03 21" xfId="718" xr:uid="{00000000-0005-0000-0000-000071020000}"/>
    <cellStyle name="_CodeMatrix6-11-03 22" xfId="719" xr:uid="{00000000-0005-0000-0000-000072020000}"/>
    <cellStyle name="_CodeMatrix6-11-03 23" xfId="720" xr:uid="{00000000-0005-0000-0000-000073020000}"/>
    <cellStyle name="_CodeMatrix6-11-03 24" xfId="721" xr:uid="{00000000-0005-0000-0000-000074020000}"/>
    <cellStyle name="_CodeMatrix6-11-03 25" xfId="722" xr:uid="{00000000-0005-0000-0000-000075020000}"/>
    <cellStyle name="_CodeMatrix6-11-03 26" xfId="723" xr:uid="{00000000-0005-0000-0000-000076020000}"/>
    <cellStyle name="_CodeMatrix6-11-03 27" xfId="724" xr:uid="{00000000-0005-0000-0000-000077020000}"/>
    <cellStyle name="_CodeMatrix6-11-03 28" xfId="725" xr:uid="{00000000-0005-0000-0000-000078020000}"/>
    <cellStyle name="_CodeMatrix6-11-03 29" xfId="726" xr:uid="{00000000-0005-0000-0000-000079020000}"/>
    <cellStyle name="_CodeMatrix6-11-03 3" xfId="727" xr:uid="{00000000-0005-0000-0000-00007A020000}"/>
    <cellStyle name="_CodeMatrix6-11-03 30" xfId="728" xr:uid="{00000000-0005-0000-0000-00007B020000}"/>
    <cellStyle name="_CodeMatrix6-11-03 31" xfId="729" xr:uid="{00000000-0005-0000-0000-00007C020000}"/>
    <cellStyle name="_CodeMatrix6-11-03 32" xfId="730" xr:uid="{00000000-0005-0000-0000-00007D020000}"/>
    <cellStyle name="_CodeMatrix6-11-03 33" xfId="731" xr:uid="{00000000-0005-0000-0000-00007E020000}"/>
    <cellStyle name="_CodeMatrix6-11-03 34" xfId="732" xr:uid="{00000000-0005-0000-0000-00007F020000}"/>
    <cellStyle name="_CodeMatrix6-11-03 35" xfId="733" xr:uid="{00000000-0005-0000-0000-000080020000}"/>
    <cellStyle name="_CodeMatrix6-11-03 4" xfId="734" xr:uid="{00000000-0005-0000-0000-000081020000}"/>
    <cellStyle name="_CodeMatrix6-11-03 5" xfId="735" xr:uid="{00000000-0005-0000-0000-000082020000}"/>
    <cellStyle name="_CodeMatrix6-11-03 6" xfId="736" xr:uid="{00000000-0005-0000-0000-000083020000}"/>
    <cellStyle name="_CodeMatrix6-11-03 7" xfId="737" xr:uid="{00000000-0005-0000-0000-000084020000}"/>
    <cellStyle name="_CodeMatrix6-11-03 8" xfId="738" xr:uid="{00000000-0005-0000-0000-000085020000}"/>
    <cellStyle name="_CodeMatrix6-11-03 9" xfId="739" xr:uid="{00000000-0005-0000-0000-000086020000}"/>
    <cellStyle name="_CodeMatrix7-09-03" xfId="740" xr:uid="{00000000-0005-0000-0000-000087020000}"/>
    <cellStyle name="_CodeMatrix7-09-03 10" xfId="741" xr:uid="{00000000-0005-0000-0000-000088020000}"/>
    <cellStyle name="_CodeMatrix7-09-03 11" xfId="742" xr:uid="{00000000-0005-0000-0000-000089020000}"/>
    <cellStyle name="_CodeMatrix7-09-03 12" xfId="743" xr:uid="{00000000-0005-0000-0000-00008A020000}"/>
    <cellStyle name="_CodeMatrix7-09-03 13" xfId="744" xr:uid="{00000000-0005-0000-0000-00008B020000}"/>
    <cellStyle name="_CodeMatrix7-09-03 14" xfId="745" xr:uid="{00000000-0005-0000-0000-00008C020000}"/>
    <cellStyle name="_CodeMatrix7-09-03 15" xfId="746" xr:uid="{00000000-0005-0000-0000-00008D020000}"/>
    <cellStyle name="_CodeMatrix7-09-03 16" xfId="747" xr:uid="{00000000-0005-0000-0000-00008E020000}"/>
    <cellStyle name="_CodeMatrix7-09-03 17" xfId="748" xr:uid="{00000000-0005-0000-0000-00008F020000}"/>
    <cellStyle name="_CodeMatrix7-09-03 18" xfId="749" xr:uid="{00000000-0005-0000-0000-000090020000}"/>
    <cellStyle name="_CodeMatrix7-09-03 19" xfId="750" xr:uid="{00000000-0005-0000-0000-000091020000}"/>
    <cellStyle name="_CodeMatrix7-09-03 2" xfId="751" xr:uid="{00000000-0005-0000-0000-000092020000}"/>
    <cellStyle name="_CodeMatrix7-09-03 20" xfId="752" xr:uid="{00000000-0005-0000-0000-000093020000}"/>
    <cellStyle name="_CodeMatrix7-09-03 21" xfId="753" xr:uid="{00000000-0005-0000-0000-000094020000}"/>
    <cellStyle name="_CodeMatrix7-09-03 22" xfId="754" xr:uid="{00000000-0005-0000-0000-000095020000}"/>
    <cellStyle name="_CodeMatrix7-09-03 23" xfId="755" xr:uid="{00000000-0005-0000-0000-000096020000}"/>
    <cellStyle name="_CodeMatrix7-09-03 24" xfId="756" xr:uid="{00000000-0005-0000-0000-000097020000}"/>
    <cellStyle name="_CodeMatrix7-09-03 25" xfId="757" xr:uid="{00000000-0005-0000-0000-000098020000}"/>
    <cellStyle name="_CodeMatrix7-09-03 26" xfId="758" xr:uid="{00000000-0005-0000-0000-000099020000}"/>
    <cellStyle name="_CodeMatrix7-09-03 27" xfId="759" xr:uid="{00000000-0005-0000-0000-00009A020000}"/>
    <cellStyle name="_CodeMatrix7-09-03 28" xfId="760" xr:uid="{00000000-0005-0000-0000-00009B020000}"/>
    <cellStyle name="_CodeMatrix7-09-03 29" xfId="761" xr:uid="{00000000-0005-0000-0000-00009C020000}"/>
    <cellStyle name="_CodeMatrix7-09-03 3" xfId="762" xr:uid="{00000000-0005-0000-0000-00009D020000}"/>
    <cellStyle name="_CodeMatrix7-09-03 30" xfId="763" xr:uid="{00000000-0005-0000-0000-00009E020000}"/>
    <cellStyle name="_CodeMatrix7-09-03 31" xfId="764" xr:uid="{00000000-0005-0000-0000-00009F020000}"/>
    <cellStyle name="_CodeMatrix7-09-03 32" xfId="765" xr:uid="{00000000-0005-0000-0000-0000A0020000}"/>
    <cellStyle name="_CodeMatrix7-09-03 33" xfId="766" xr:uid="{00000000-0005-0000-0000-0000A1020000}"/>
    <cellStyle name="_CodeMatrix7-09-03 34" xfId="767" xr:uid="{00000000-0005-0000-0000-0000A2020000}"/>
    <cellStyle name="_CodeMatrix7-09-03 35" xfId="768" xr:uid="{00000000-0005-0000-0000-0000A3020000}"/>
    <cellStyle name="_CodeMatrix7-09-03 4" xfId="769" xr:uid="{00000000-0005-0000-0000-0000A4020000}"/>
    <cellStyle name="_CodeMatrix7-09-03 5" xfId="770" xr:uid="{00000000-0005-0000-0000-0000A5020000}"/>
    <cellStyle name="_CodeMatrix7-09-03 6" xfId="771" xr:uid="{00000000-0005-0000-0000-0000A6020000}"/>
    <cellStyle name="_CodeMatrix7-09-03 7" xfId="772" xr:uid="{00000000-0005-0000-0000-0000A7020000}"/>
    <cellStyle name="_CodeMatrix7-09-03 8" xfId="773" xr:uid="{00000000-0005-0000-0000-0000A8020000}"/>
    <cellStyle name="_CodeMatrix7-09-03 9" xfId="774" xr:uid="{00000000-0005-0000-0000-0000A9020000}"/>
    <cellStyle name="_Complete" xfId="775" xr:uid="{00000000-0005-0000-0000-0000AA020000}"/>
    <cellStyle name="_Complete 10" xfId="776" xr:uid="{00000000-0005-0000-0000-0000AB020000}"/>
    <cellStyle name="_Complete 11" xfId="777" xr:uid="{00000000-0005-0000-0000-0000AC020000}"/>
    <cellStyle name="_Complete 12" xfId="778" xr:uid="{00000000-0005-0000-0000-0000AD020000}"/>
    <cellStyle name="_Complete 13" xfId="779" xr:uid="{00000000-0005-0000-0000-0000AE020000}"/>
    <cellStyle name="_Complete 14" xfId="780" xr:uid="{00000000-0005-0000-0000-0000AF020000}"/>
    <cellStyle name="_Complete 15" xfId="781" xr:uid="{00000000-0005-0000-0000-0000B0020000}"/>
    <cellStyle name="_Complete 16" xfId="782" xr:uid="{00000000-0005-0000-0000-0000B1020000}"/>
    <cellStyle name="_Complete 17" xfId="783" xr:uid="{00000000-0005-0000-0000-0000B2020000}"/>
    <cellStyle name="_Complete 18" xfId="784" xr:uid="{00000000-0005-0000-0000-0000B3020000}"/>
    <cellStyle name="_Complete 19" xfId="785" xr:uid="{00000000-0005-0000-0000-0000B4020000}"/>
    <cellStyle name="_Complete 2" xfId="786" xr:uid="{00000000-0005-0000-0000-0000B5020000}"/>
    <cellStyle name="_Complete 20" xfId="787" xr:uid="{00000000-0005-0000-0000-0000B6020000}"/>
    <cellStyle name="_Complete 21" xfId="788" xr:uid="{00000000-0005-0000-0000-0000B7020000}"/>
    <cellStyle name="_Complete 22" xfId="789" xr:uid="{00000000-0005-0000-0000-0000B8020000}"/>
    <cellStyle name="_Complete 23" xfId="790" xr:uid="{00000000-0005-0000-0000-0000B9020000}"/>
    <cellStyle name="_Complete 24" xfId="791" xr:uid="{00000000-0005-0000-0000-0000BA020000}"/>
    <cellStyle name="_Complete 25" xfId="792" xr:uid="{00000000-0005-0000-0000-0000BB020000}"/>
    <cellStyle name="_Complete 26" xfId="793" xr:uid="{00000000-0005-0000-0000-0000BC020000}"/>
    <cellStyle name="_Complete 27" xfId="794" xr:uid="{00000000-0005-0000-0000-0000BD020000}"/>
    <cellStyle name="_Complete 28" xfId="795" xr:uid="{00000000-0005-0000-0000-0000BE020000}"/>
    <cellStyle name="_Complete 29" xfId="796" xr:uid="{00000000-0005-0000-0000-0000BF020000}"/>
    <cellStyle name="_Complete 3" xfId="797" xr:uid="{00000000-0005-0000-0000-0000C0020000}"/>
    <cellStyle name="_Complete 30" xfId="798" xr:uid="{00000000-0005-0000-0000-0000C1020000}"/>
    <cellStyle name="_Complete 31" xfId="799" xr:uid="{00000000-0005-0000-0000-0000C2020000}"/>
    <cellStyle name="_Complete 32" xfId="800" xr:uid="{00000000-0005-0000-0000-0000C3020000}"/>
    <cellStyle name="_Complete 33" xfId="801" xr:uid="{00000000-0005-0000-0000-0000C4020000}"/>
    <cellStyle name="_Complete 34" xfId="802" xr:uid="{00000000-0005-0000-0000-0000C5020000}"/>
    <cellStyle name="_Complete 35" xfId="803" xr:uid="{00000000-0005-0000-0000-0000C6020000}"/>
    <cellStyle name="_Complete 4" xfId="804" xr:uid="{00000000-0005-0000-0000-0000C7020000}"/>
    <cellStyle name="_Complete 5" xfId="805" xr:uid="{00000000-0005-0000-0000-0000C8020000}"/>
    <cellStyle name="_Complete 6" xfId="806" xr:uid="{00000000-0005-0000-0000-0000C9020000}"/>
    <cellStyle name="_Complete 7" xfId="807" xr:uid="{00000000-0005-0000-0000-0000CA020000}"/>
    <cellStyle name="_Complete 8" xfId="808" xr:uid="{00000000-0005-0000-0000-0000CB020000}"/>
    <cellStyle name="_Complete 9" xfId="809" xr:uid="{00000000-0005-0000-0000-0000CC020000}"/>
    <cellStyle name="_DA'd Codes" xfId="810" xr:uid="{00000000-0005-0000-0000-0000CD020000}"/>
    <cellStyle name="_DA'd Codes 10" xfId="811" xr:uid="{00000000-0005-0000-0000-0000CE020000}"/>
    <cellStyle name="_DA'd Codes 11" xfId="812" xr:uid="{00000000-0005-0000-0000-0000CF020000}"/>
    <cellStyle name="_DA'd Codes 12" xfId="813" xr:uid="{00000000-0005-0000-0000-0000D0020000}"/>
    <cellStyle name="_DA'd Codes 13" xfId="814" xr:uid="{00000000-0005-0000-0000-0000D1020000}"/>
    <cellStyle name="_DA'd Codes 14" xfId="815" xr:uid="{00000000-0005-0000-0000-0000D2020000}"/>
    <cellStyle name="_DA'd Codes 15" xfId="816" xr:uid="{00000000-0005-0000-0000-0000D3020000}"/>
    <cellStyle name="_DA'd Codes 16" xfId="817" xr:uid="{00000000-0005-0000-0000-0000D4020000}"/>
    <cellStyle name="_DA'd Codes 17" xfId="818" xr:uid="{00000000-0005-0000-0000-0000D5020000}"/>
    <cellStyle name="_DA'd Codes 18" xfId="819" xr:uid="{00000000-0005-0000-0000-0000D6020000}"/>
    <cellStyle name="_DA'd Codes 19" xfId="820" xr:uid="{00000000-0005-0000-0000-0000D7020000}"/>
    <cellStyle name="_DA'd Codes 2" xfId="821" xr:uid="{00000000-0005-0000-0000-0000D8020000}"/>
    <cellStyle name="_DA'd Codes 20" xfId="822" xr:uid="{00000000-0005-0000-0000-0000D9020000}"/>
    <cellStyle name="_DA'd Codes 21" xfId="823" xr:uid="{00000000-0005-0000-0000-0000DA020000}"/>
    <cellStyle name="_DA'd Codes 22" xfId="824" xr:uid="{00000000-0005-0000-0000-0000DB020000}"/>
    <cellStyle name="_DA'd Codes 23" xfId="825" xr:uid="{00000000-0005-0000-0000-0000DC020000}"/>
    <cellStyle name="_DA'd Codes 24" xfId="826" xr:uid="{00000000-0005-0000-0000-0000DD020000}"/>
    <cellStyle name="_DA'd Codes 25" xfId="827" xr:uid="{00000000-0005-0000-0000-0000DE020000}"/>
    <cellStyle name="_DA'd Codes 26" xfId="828" xr:uid="{00000000-0005-0000-0000-0000DF020000}"/>
    <cellStyle name="_DA'd Codes 27" xfId="829" xr:uid="{00000000-0005-0000-0000-0000E0020000}"/>
    <cellStyle name="_DA'd Codes 28" xfId="830" xr:uid="{00000000-0005-0000-0000-0000E1020000}"/>
    <cellStyle name="_DA'd Codes 29" xfId="831" xr:uid="{00000000-0005-0000-0000-0000E2020000}"/>
    <cellStyle name="_DA'd Codes 3" xfId="832" xr:uid="{00000000-0005-0000-0000-0000E3020000}"/>
    <cellStyle name="_DA'd Codes 30" xfId="833" xr:uid="{00000000-0005-0000-0000-0000E4020000}"/>
    <cellStyle name="_DA'd Codes 31" xfId="834" xr:uid="{00000000-0005-0000-0000-0000E5020000}"/>
    <cellStyle name="_DA'd Codes 32" xfId="835" xr:uid="{00000000-0005-0000-0000-0000E6020000}"/>
    <cellStyle name="_DA'd Codes 33" xfId="836" xr:uid="{00000000-0005-0000-0000-0000E7020000}"/>
    <cellStyle name="_DA'd Codes 34" xfId="837" xr:uid="{00000000-0005-0000-0000-0000E8020000}"/>
    <cellStyle name="_DA'd Codes 35" xfId="838" xr:uid="{00000000-0005-0000-0000-0000E9020000}"/>
    <cellStyle name="_DA'd Codes 4" xfId="839" xr:uid="{00000000-0005-0000-0000-0000EA020000}"/>
    <cellStyle name="_DA'd Codes 5" xfId="840" xr:uid="{00000000-0005-0000-0000-0000EB020000}"/>
    <cellStyle name="_DA'd Codes 6" xfId="841" xr:uid="{00000000-0005-0000-0000-0000EC020000}"/>
    <cellStyle name="_DA'd Codes 7" xfId="842" xr:uid="{00000000-0005-0000-0000-0000ED020000}"/>
    <cellStyle name="_DA'd Codes 8" xfId="843" xr:uid="{00000000-0005-0000-0000-0000EE020000}"/>
    <cellStyle name="_DA'd Codes 9" xfId="844" xr:uid="{00000000-0005-0000-0000-0000EF020000}"/>
    <cellStyle name="_December" xfId="845" xr:uid="{00000000-0005-0000-0000-0000F0020000}"/>
    <cellStyle name="_December 10" xfId="846" xr:uid="{00000000-0005-0000-0000-0000F1020000}"/>
    <cellStyle name="_December 11" xfId="847" xr:uid="{00000000-0005-0000-0000-0000F2020000}"/>
    <cellStyle name="_December 12" xfId="848" xr:uid="{00000000-0005-0000-0000-0000F3020000}"/>
    <cellStyle name="_December 13" xfId="849" xr:uid="{00000000-0005-0000-0000-0000F4020000}"/>
    <cellStyle name="_December 14" xfId="850" xr:uid="{00000000-0005-0000-0000-0000F5020000}"/>
    <cellStyle name="_December 15" xfId="851" xr:uid="{00000000-0005-0000-0000-0000F6020000}"/>
    <cellStyle name="_December 16" xfId="852" xr:uid="{00000000-0005-0000-0000-0000F7020000}"/>
    <cellStyle name="_December 17" xfId="853" xr:uid="{00000000-0005-0000-0000-0000F8020000}"/>
    <cellStyle name="_December 18" xfId="854" xr:uid="{00000000-0005-0000-0000-0000F9020000}"/>
    <cellStyle name="_December 19" xfId="855" xr:uid="{00000000-0005-0000-0000-0000FA020000}"/>
    <cellStyle name="_December 2" xfId="856" xr:uid="{00000000-0005-0000-0000-0000FB020000}"/>
    <cellStyle name="_December 20" xfId="857" xr:uid="{00000000-0005-0000-0000-0000FC020000}"/>
    <cellStyle name="_December 21" xfId="858" xr:uid="{00000000-0005-0000-0000-0000FD020000}"/>
    <cellStyle name="_December 22" xfId="859" xr:uid="{00000000-0005-0000-0000-0000FE020000}"/>
    <cellStyle name="_December 23" xfId="860" xr:uid="{00000000-0005-0000-0000-0000FF020000}"/>
    <cellStyle name="_December 24" xfId="861" xr:uid="{00000000-0005-0000-0000-000000030000}"/>
    <cellStyle name="_December 25" xfId="862" xr:uid="{00000000-0005-0000-0000-000001030000}"/>
    <cellStyle name="_December 26" xfId="863" xr:uid="{00000000-0005-0000-0000-000002030000}"/>
    <cellStyle name="_December 27" xfId="864" xr:uid="{00000000-0005-0000-0000-000003030000}"/>
    <cellStyle name="_December 28" xfId="865" xr:uid="{00000000-0005-0000-0000-000004030000}"/>
    <cellStyle name="_December 29" xfId="866" xr:uid="{00000000-0005-0000-0000-000005030000}"/>
    <cellStyle name="_December 3" xfId="867" xr:uid="{00000000-0005-0000-0000-000006030000}"/>
    <cellStyle name="_December 30" xfId="868" xr:uid="{00000000-0005-0000-0000-000007030000}"/>
    <cellStyle name="_December 31" xfId="869" xr:uid="{00000000-0005-0000-0000-000008030000}"/>
    <cellStyle name="_December 32" xfId="870" xr:uid="{00000000-0005-0000-0000-000009030000}"/>
    <cellStyle name="_December 33" xfId="871" xr:uid="{00000000-0005-0000-0000-00000A030000}"/>
    <cellStyle name="_December 34" xfId="872" xr:uid="{00000000-0005-0000-0000-00000B030000}"/>
    <cellStyle name="_December 35" xfId="873" xr:uid="{00000000-0005-0000-0000-00000C030000}"/>
    <cellStyle name="_December 4" xfId="874" xr:uid="{00000000-0005-0000-0000-00000D030000}"/>
    <cellStyle name="_December 5" xfId="875" xr:uid="{00000000-0005-0000-0000-00000E030000}"/>
    <cellStyle name="_December 6" xfId="876" xr:uid="{00000000-0005-0000-0000-00000F030000}"/>
    <cellStyle name="_December 7" xfId="877" xr:uid="{00000000-0005-0000-0000-000010030000}"/>
    <cellStyle name="_December 8" xfId="878" xr:uid="{00000000-0005-0000-0000-000011030000}"/>
    <cellStyle name="_December 9" xfId="879" xr:uid="{00000000-0005-0000-0000-000012030000}"/>
    <cellStyle name="_FebYTDbyCode" xfId="880" xr:uid="{00000000-0005-0000-0000-000013030000}"/>
    <cellStyle name="_FebYTDbyCode 10" xfId="881" xr:uid="{00000000-0005-0000-0000-000014030000}"/>
    <cellStyle name="_FebYTDbyCode 11" xfId="882" xr:uid="{00000000-0005-0000-0000-000015030000}"/>
    <cellStyle name="_FebYTDbyCode 12" xfId="883" xr:uid="{00000000-0005-0000-0000-000016030000}"/>
    <cellStyle name="_FebYTDbyCode 13" xfId="884" xr:uid="{00000000-0005-0000-0000-000017030000}"/>
    <cellStyle name="_FebYTDbyCode 14" xfId="885" xr:uid="{00000000-0005-0000-0000-000018030000}"/>
    <cellStyle name="_FebYTDbyCode 15" xfId="886" xr:uid="{00000000-0005-0000-0000-000019030000}"/>
    <cellStyle name="_FebYTDbyCode 16" xfId="887" xr:uid="{00000000-0005-0000-0000-00001A030000}"/>
    <cellStyle name="_FebYTDbyCode 17" xfId="888" xr:uid="{00000000-0005-0000-0000-00001B030000}"/>
    <cellStyle name="_FebYTDbyCode 18" xfId="889" xr:uid="{00000000-0005-0000-0000-00001C030000}"/>
    <cellStyle name="_FebYTDbyCode 19" xfId="890" xr:uid="{00000000-0005-0000-0000-00001D030000}"/>
    <cellStyle name="_FebYTDbyCode 2" xfId="891" xr:uid="{00000000-0005-0000-0000-00001E030000}"/>
    <cellStyle name="_FebYTDbyCode 20" xfId="892" xr:uid="{00000000-0005-0000-0000-00001F030000}"/>
    <cellStyle name="_FebYTDbyCode 21" xfId="893" xr:uid="{00000000-0005-0000-0000-000020030000}"/>
    <cellStyle name="_FebYTDbyCode 22" xfId="894" xr:uid="{00000000-0005-0000-0000-000021030000}"/>
    <cellStyle name="_FebYTDbyCode 23" xfId="895" xr:uid="{00000000-0005-0000-0000-000022030000}"/>
    <cellStyle name="_FebYTDbyCode 24" xfId="896" xr:uid="{00000000-0005-0000-0000-000023030000}"/>
    <cellStyle name="_FebYTDbyCode 25" xfId="897" xr:uid="{00000000-0005-0000-0000-000024030000}"/>
    <cellStyle name="_FebYTDbyCode 26" xfId="898" xr:uid="{00000000-0005-0000-0000-000025030000}"/>
    <cellStyle name="_FebYTDbyCode 27" xfId="899" xr:uid="{00000000-0005-0000-0000-000026030000}"/>
    <cellStyle name="_FebYTDbyCode 28" xfId="900" xr:uid="{00000000-0005-0000-0000-000027030000}"/>
    <cellStyle name="_FebYTDbyCode 29" xfId="901" xr:uid="{00000000-0005-0000-0000-000028030000}"/>
    <cellStyle name="_FebYTDbyCode 3" xfId="902" xr:uid="{00000000-0005-0000-0000-000029030000}"/>
    <cellStyle name="_FebYTDbyCode 30" xfId="903" xr:uid="{00000000-0005-0000-0000-00002A030000}"/>
    <cellStyle name="_FebYTDbyCode 31" xfId="904" xr:uid="{00000000-0005-0000-0000-00002B030000}"/>
    <cellStyle name="_FebYTDbyCode 32" xfId="905" xr:uid="{00000000-0005-0000-0000-00002C030000}"/>
    <cellStyle name="_FebYTDbyCode 33" xfId="906" xr:uid="{00000000-0005-0000-0000-00002D030000}"/>
    <cellStyle name="_FebYTDbyCode 34" xfId="907" xr:uid="{00000000-0005-0000-0000-00002E030000}"/>
    <cellStyle name="_FebYTDbyCode 35" xfId="908" xr:uid="{00000000-0005-0000-0000-00002F030000}"/>
    <cellStyle name="_FebYTDbyCode 4" xfId="909" xr:uid="{00000000-0005-0000-0000-000030030000}"/>
    <cellStyle name="_FebYTDbyCode 5" xfId="910" xr:uid="{00000000-0005-0000-0000-000031030000}"/>
    <cellStyle name="_FebYTDbyCode 6" xfId="911" xr:uid="{00000000-0005-0000-0000-000032030000}"/>
    <cellStyle name="_FebYTDbyCode 7" xfId="912" xr:uid="{00000000-0005-0000-0000-000033030000}"/>
    <cellStyle name="_FebYTDbyCode 8" xfId="913" xr:uid="{00000000-0005-0000-0000-000034030000}"/>
    <cellStyle name="_FebYTDbyCode 9" xfId="914" xr:uid="{00000000-0005-0000-0000-000035030000}"/>
    <cellStyle name="_go to mkt view 092302" xfId="915" xr:uid="{00000000-0005-0000-0000-000036030000}"/>
    <cellStyle name="_go to mkt view 092302 10" xfId="916" xr:uid="{00000000-0005-0000-0000-000037030000}"/>
    <cellStyle name="_go to mkt view 092302 11" xfId="917" xr:uid="{00000000-0005-0000-0000-000038030000}"/>
    <cellStyle name="_go to mkt view 092302 12" xfId="918" xr:uid="{00000000-0005-0000-0000-000039030000}"/>
    <cellStyle name="_go to mkt view 092302 13" xfId="919" xr:uid="{00000000-0005-0000-0000-00003A030000}"/>
    <cellStyle name="_go to mkt view 092302 14" xfId="920" xr:uid="{00000000-0005-0000-0000-00003B030000}"/>
    <cellStyle name="_go to mkt view 092302 15" xfId="921" xr:uid="{00000000-0005-0000-0000-00003C030000}"/>
    <cellStyle name="_go to mkt view 092302 16" xfId="922" xr:uid="{00000000-0005-0000-0000-00003D030000}"/>
    <cellStyle name="_go to mkt view 092302 17" xfId="923" xr:uid="{00000000-0005-0000-0000-00003E030000}"/>
    <cellStyle name="_go to mkt view 092302 18" xfId="924" xr:uid="{00000000-0005-0000-0000-00003F030000}"/>
    <cellStyle name="_go to mkt view 092302 19" xfId="925" xr:uid="{00000000-0005-0000-0000-000040030000}"/>
    <cellStyle name="_go to mkt view 092302 2" xfId="926" xr:uid="{00000000-0005-0000-0000-000041030000}"/>
    <cellStyle name="_go to mkt view 092302 20" xfId="927" xr:uid="{00000000-0005-0000-0000-000042030000}"/>
    <cellStyle name="_go to mkt view 092302 21" xfId="928" xr:uid="{00000000-0005-0000-0000-000043030000}"/>
    <cellStyle name="_go to mkt view 092302 22" xfId="929" xr:uid="{00000000-0005-0000-0000-000044030000}"/>
    <cellStyle name="_go to mkt view 092302 23" xfId="930" xr:uid="{00000000-0005-0000-0000-000045030000}"/>
    <cellStyle name="_go to mkt view 092302 24" xfId="931" xr:uid="{00000000-0005-0000-0000-000046030000}"/>
    <cellStyle name="_go to mkt view 092302 25" xfId="932" xr:uid="{00000000-0005-0000-0000-000047030000}"/>
    <cellStyle name="_go to mkt view 092302 26" xfId="933" xr:uid="{00000000-0005-0000-0000-000048030000}"/>
    <cellStyle name="_go to mkt view 092302 27" xfId="934" xr:uid="{00000000-0005-0000-0000-000049030000}"/>
    <cellStyle name="_go to mkt view 092302 28" xfId="935" xr:uid="{00000000-0005-0000-0000-00004A030000}"/>
    <cellStyle name="_go to mkt view 092302 29" xfId="936" xr:uid="{00000000-0005-0000-0000-00004B030000}"/>
    <cellStyle name="_go to mkt view 092302 3" xfId="937" xr:uid="{00000000-0005-0000-0000-00004C030000}"/>
    <cellStyle name="_go to mkt view 092302 30" xfId="938" xr:uid="{00000000-0005-0000-0000-00004D030000}"/>
    <cellStyle name="_go to mkt view 092302 31" xfId="939" xr:uid="{00000000-0005-0000-0000-00004E030000}"/>
    <cellStyle name="_go to mkt view 092302 32" xfId="940" xr:uid="{00000000-0005-0000-0000-00004F030000}"/>
    <cellStyle name="_go to mkt view 092302 33" xfId="941" xr:uid="{00000000-0005-0000-0000-000050030000}"/>
    <cellStyle name="_go to mkt view 092302 34" xfId="942" xr:uid="{00000000-0005-0000-0000-000051030000}"/>
    <cellStyle name="_go to mkt view 092302 35" xfId="943" xr:uid="{00000000-0005-0000-0000-000052030000}"/>
    <cellStyle name="_go to mkt view 092302 4" xfId="944" xr:uid="{00000000-0005-0000-0000-000053030000}"/>
    <cellStyle name="_go to mkt view 092302 5" xfId="945" xr:uid="{00000000-0005-0000-0000-000054030000}"/>
    <cellStyle name="_go to mkt view 092302 6" xfId="946" xr:uid="{00000000-0005-0000-0000-000055030000}"/>
    <cellStyle name="_go to mkt view 092302 7" xfId="947" xr:uid="{00000000-0005-0000-0000-000056030000}"/>
    <cellStyle name="_go to mkt view 092302 8" xfId="948" xr:uid="{00000000-0005-0000-0000-000057030000}"/>
    <cellStyle name="_go to mkt view 092302 9" xfId="949" xr:uid="{00000000-0005-0000-0000-000058030000}"/>
    <cellStyle name="_Infoblox Comcodes_Price Book format" xfId="950" xr:uid="{00000000-0005-0000-0000-000059030000}"/>
    <cellStyle name="_Januaryrevworksheet" xfId="951" xr:uid="{00000000-0005-0000-0000-00005A030000}"/>
    <cellStyle name="_Januaryrevworksheet 10" xfId="952" xr:uid="{00000000-0005-0000-0000-00005B030000}"/>
    <cellStyle name="_Januaryrevworksheet 11" xfId="953" xr:uid="{00000000-0005-0000-0000-00005C030000}"/>
    <cellStyle name="_Januaryrevworksheet 12" xfId="954" xr:uid="{00000000-0005-0000-0000-00005D030000}"/>
    <cellStyle name="_Januaryrevworksheet 13" xfId="955" xr:uid="{00000000-0005-0000-0000-00005E030000}"/>
    <cellStyle name="_Januaryrevworksheet 14" xfId="956" xr:uid="{00000000-0005-0000-0000-00005F030000}"/>
    <cellStyle name="_Januaryrevworksheet 15" xfId="957" xr:uid="{00000000-0005-0000-0000-000060030000}"/>
    <cellStyle name="_Januaryrevworksheet 16" xfId="958" xr:uid="{00000000-0005-0000-0000-000061030000}"/>
    <cellStyle name="_Januaryrevworksheet 17" xfId="959" xr:uid="{00000000-0005-0000-0000-000062030000}"/>
    <cellStyle name="_Januaryrevworksheet 18" xfId="960" xr:uid="{00000000-0005-0000-0000-000063030000}"/>
    <cellStyle name="_Januaryrevworksheet 19" xfId="961" xr:uid="{00000000-0005-0000-0000-000064030000}"/>
    <cellStyle name="_Januaryrevworksheet 2" xfId="962" xr:uid="{00000000-0005-0000-0000-000065030000}"/>
    <cellStyle name="_Januaryrevworksheet 20" xfId="963" xr:uid="{00000000-0005-0000-0000-000066030000}"/>
    <cellStyle name="_Januaryrevworksheet 21" xfId="964" xr:uid="{00000000-0005-0000-0000-000067030000}"/>
    <cellStyle name="_Januaryrevworksheet 22" xfId="965" xr:uid="{00000000-0005-0000-0000-000068030000}"/>
    <cellStyle name="_Januaryrevworksheet 23" xfId="966" xr:uid="{00000000-0005-0000-0000-000069030000}"/>
    <cellStyle name="_Januaryrevworksheet 24" xfId="967" xr:uid="{00000000-0005-0000-0000-00006A030000}"/>
    <cellStyle name="_Januaryrevworksheet 25" xfId="968" xr:uid="{00000000-0005-0000-0000-00006B030000}"/>
    <cellStyle name="_Januaryrevworksheet 26" xfId="969" xr:uid="{00000000-0005-0000-0000-00006C030000}"/>
    <cellStyle name="_Januaryrevworksheet 27" xfId="970" xr:uid="{00000000-0005-0000-0000-00006D030000}"/>
    <cellStyle name="_Januaryrevworksheet 28" xfId="971" xr:uid="{00000000-0005-0000-0000-00006E030000}"/>
    <cellStyle name="_Januaryrevworksheet 29" xfId="972" xr:uid="{00000000-0005-0000-0000-00006F030000}"/>
    <cellStyle name="_Januaryrevworksheet 3" xfId="973" xr:uid="{00000000-0005-0000-0000-000070030000}"/>
    <cellStyle name="_Januaryrevworksheet 30" xfId="974" xr:uid="{00000000-0005-0000-0000-000071030000}"/>
    <cellStyle name="_Januaryrevworksheet 31" xfId="975" xr:uid="{00000000-0005-0000-0000-000072030000}"/>
    <cellStyle name="_Januaryrevworksheet 32" xfId="976" xr:uid="{00000000-0005-0000-0000-000073030000}"/>
    <cellStyle name="_Januaryrevworksheet 33" xfId="977" xr:uid="{00000000-0005-0000-0000-000074030000}"/>
    <cellStyle name="_Januaryrevworksheet 34" xfId="978" xr:uid="{00000000-0005-0000-0000-000075030000}"/>
    <cellStyle name="_Januaryrevworksheet 35" xfId="979" xr:uid="{00000000-0005-0000-0000-000076030000}"/>
    <cellStyle name="_Januaryrevworksheet 4" xfId="980" xr:uid="{00000000-0005-0000-0000-000077030000}"/>
    <cellStyle name="_Januaryrevworksheet 5" xfId="981" xr:uid="{00000000-0005-0000-0000-000078030000}"/>
    <cellStyle name="_Januaryrevworksheet 6" xfId="982" xr:uid="{00000000-0005-0000-0000-000079030000}"/>
    <cellStyle name="_Januaryrevworksheet 7" xfId="983" xr:uid="{00000000-0005-0000-0000-00007A030000}"/>
    <cellStyle name="_Januaryrevworksheet 8" xfId="984" xr:uid="{00000000-0005-0000-0000-00007B030000}"/>
    <cellStyle name="_Januaryrevworksheet 9" xfId="985" xr:uid="{00000000-0005-0000-0000-00007C030000}"/>
    <cellStyle name="_JanYTDCodeSum" xfId="986" xr:uid="{00000000-0005-0000-0000-00007D030000}"/>
    <cellStyle name="_JanYTDCodeSum 10" xfId="987" xr:uid="{00000000-0005-0000-0000-00007E030000}"/>
    <cellStyle name="_JanYTDCodeSum 11" xfId="988" xr:uid="{00000000-0005-0000-0000-00007F030000}"/>
    <cellStyle name="_JanYTDCodeSum 12" xfId="989" xr:uid="{00000000-0005-0000-0000-000080030000}"/>
    <cellStyle name="_JanYTDCodeSum 13" xfId="990" xr:uid="{00000000-0005-0000-0000-000081030000}"/>
    <cellStyle name="_JanYTDCodeSum 14" xfId="991" xr:uid="{00000000-0005-0000-0000-000082030000}"/>
    <cellStyle name="_JanYTDCodeSum 15" xfId="992" xr:uid="{00000000-0005-0000-0000-000083030000}"/>
    <cellStyle name="_JanYTDCodeSum 16" xfId="993" xr:uid="{00000000-0005-0000-0000-000084030000}"/>
    <cellStyle name="_JanYTDCodeSum 17" xfId="994" xr:uid="{00000000-0005-0000-0000-000085030000}"/>
    <cellStyle name="_JanYTDCodeSum 18" xfId="995" xr:uid="{00000000-0005-0000-0000-000086030000}"/>
    <cellStyle name="_JanYTDCodeSum 19" xfId="996" xr:uid="{00000000-0005-0000-0000-000087030000}"/>
    <cellStyle name="_JanYTDCodeSum 2" xfId="997" xr:uid="{00000000-0005-0000-0000-000088030000}"/>
    <cellStyle name="_JanYTDCodeSum 20" xfId="998" xr:uid="{00000000-0005-0000-0000-000089030000}"/>
    <cellStyle name="_JanYTDCodeSum 21" xfId="999" xr:uid="{00000000-0005-0000-0000-00008A030000}"/>
    <cellStyle name="_JanYTDCodeSum 22" xfId="1000" xr:uid="{00000000-0005-0000-0000-00008B030000}"/>
    <cellStyle name="_JanYTDCodeSum 23" xfId="1001" xr:uid="{00000000-0005-0000-0000-00008C030000}"/>
    <cellStyle name="_JanYTDCodeSum 24" xfId="1002" xr:uid="{00000000-0005-0000-0000-00008D030000}"/>
    <cellStyle name="_JanYTDCodeSum 25" xfId="1003" xr:uid="{00000000-0005-0000-0000-00008E030000}"/>
    <cellStyle name="_JanYTDCodeSum 26" xfId="1004" xr:uid="{00000000-0005-0000-0000-00008F030000}"/>
    <cellStyle name="_JanYTDCodeSum 27" xfId="1005" xr:uid="{00000000-0005-0000-0000-000090030000}"/>
    <cellStyle name="_JanYTDCodeSum 28" xfId="1006" xr:uid="{00000000-0005-0000-0000-000091030000}"/>
    <cellStyle name="_JanYTDCodeSum 29" xfId="1007" xr:uid="{00000000-0005-0000-0000-000092030000}"/>
    <cellStyle name="_JanYTDCodeSum 3" xfId="1008" xr:uid="{00000000-0005-0000-0000-000093030000}"/>
    <cellStyle name="_JanYTDCodeSum 30" xfId="1009" xr:uid="{00000000-0005-0000-0000-000094030000}"/>
    <cellStyle name="_JanYTDCodeSum 31" xfId="1010" xr:uid="{00000000-0005-0000-0000-000095030000}"/>
    <cellStyle name="_JanYTDCodeSum 32" xfId="1011" xr:uid="{00000000-0005-0000-0000-000096030000}"/>
    <cellStyle name="_JanYTDCodeSum 33" xfId="1012" xr:uid="{00000000-0005-0000-0000-000097030000}"/>
    <cellStyle name="_JanYTDCodeSum 34" xfId="1013" xr:uid="{00000000-0005-0000-0000-000098030000}"/>
    <cellStyle name="_JanYTDCodeSum 35" xfId="1014" xr:uid="{00000000-0005-0000-0000-000099030000}"/>
    <cellStyle name="_JanYTDCodeSum 4" xfId="1015" xr:uid="{00000000-0005-0000-0000-00009A030000}"/>
    <cellStyle name="_JanYTDCodeSum 5" xfId="1016" xr:uid="{00000000-0005-0000-0000-00009B030000}"/>
    <cellStyle name="_JanYTDCodeSum 6" xfId="1017" xr:uid="{00000000-0005-0000-0000-00009C030000}"/>
    <cellStyle name="_JanYTDCodeSum 7" xfId="1018" xr:uid="{00000000-0005-0000-0000-00009D030000}"/>
    <cellStyle name="_JanYTDCodeSum 8" xfId="1019" xr:uid="{00000000-0005-0000-0000-00009E030000}"/>
    <cellStyle name="_JanYTDCodeSum 9" xfId="1020" xr:uid="{00000000-0005-0000-0000-00009F030000}"/>
    <cellStyle name="_Lws Portfolio -  Tss -Preliminary 1215" xfId="1021" xr:uid="{00000000-0005-0000-0000-0000A0030000}"/>
    <cellStyle name="_Lws Portfolio -  Tss -Preliminary 1215 10" xfId="1022" xr:uid="{00000000-0005-0000-0000-0000A1030000}"/>
    <cellStyle name="_Lws Portfolio -  Tss -Preliminary 1215 11" xfId="1023" xr:uid="{00000000-0005-0000-0000-0000A2030000}"/>
    <cellStyle name="_Lws Portfolio -  Tss -Preliminary 1215 12" xfId="1024" xr:uid="{00000000-0005-0000-0000-0000A3030000}"/>
    <cellStyle name="_Lws Portfolio -  Tss -Preliminary 1215 13" xfId="1025" xr:uid="{00000000-0005-0000-0000-0000A4030000}"/>
    <cellStyle name="_Lws Portfolio -  Tss -Preliminary 1215 14" xfId="1026" xr:uid="{00000000-0005-0000-0000-0000A5030000}"/>
    <cellStyle name="_Lws Portfolio -  Tss -Preliminary 1215 15" xfId="1027" xr:uid="{00000000-0005-0000-0000-0000A6030000}"/>
    <cellStyle name="_Lws Portfolio -  Tss -Preliminary 1215 16" xfId="1028" xr:uid="{00000000-0005-0000-0000-0000A7030000}"/>
    <cellStyle name="_Lws Portfolio -  Tss -Preliminary 1215 17" xfId="1029" xr:uid="{00000000-0005-0000-0000-0000A8030000}"/>
    <cellStyle name="_Lws Portfolio -  Tss -Preliminary 1215 18" xfId="1030" xr:uid="{00000000-0005-0000-0000-0000A9030000}"/>
    <cellStyle name="_Lws Portfolio -  Tss -Preliminary 1215 19" xfId="1031" xr:uid="{00000000-0005-0000-0000-0000AA030000}"/>
    <cellStyle name="_Lws Portfolio -  Tss -Preliminary 1215 2" xfId="1032" xr:uid="{00000000-0005-0000-0000-0000AB030000}"/>
    <cellStyle name="_Lws Portfolio -  Tss -Preliminary 1215 20" xfId="1033" xr:uid="{00000000-0005-0000-0000-0000AC030000}"/>
    <cellStyle name="_Lws Portfolio -  Tss -Preliminary 1215 21" xfId="1034" xr:uid="{00000000-0005-0000-0000-0000AD030000}"/>
    <cellStyle name="_Lws Portfolio -  Tss -Preliminary 1215 22" xfId="1035" xr:uid="{00000000-0005-0000-0000-0000AE030000}"/>
    <cellStyle name="_Lws Portfolio -  Tss -Preliminary 1215 23" xfId="1036" xr:uid="{00000000-0005-0000-0000-0000AF030000}"/>
    <cellStyle name="_Lws Portfolio -  Tss -Preliminary 1215 24" xfId="1037" xr:uid="{00000000-0005-0000-0000-0000B0030000}"/>
    <cellStyle name="_Lws Portfolio -  Tss -Preliminary 1215 25" xfId="1038" xr:uid="{00000000-0005-0000-0000-0000B1030000}"/>
    <cellStyle name="_Lws Portfolio -  Tss -Preliminary 1215 26" xfId="1039" xr:uid="{00000000-0005-0000-0000-0000B2030000}"/>
    <cellStyle name="_Lws Portfolio -  Tss -Preliminary 1215 27" xfId="1040" xr:uid="{00000000-0005-0000-0000-0000B3030000}"/>
    <cellStyle name="_Lws Portfolio -  Tss -Preliminary 1215 28" xfId="1041" xr:uid="{00000000-0005-0000-0000-0000B4030000}"/>
    <cellStyle name="_Lws Portfolio -  Tss -Preliminary 1215 29" xfId="1042" xr:uid="{00000000-0005-0000-0000-0000B5030000}"/>
    <cellStyle name="_Lws Portfolio -  Tss -Preliminary 1215 3" xfId="1043" xr:uid="{00000000-0005-0000-0000-0000B6030000}"/>
    <cellStyle name="_Lws Portfolio -  Tss -Preliminary 1215 30" xfId="1044" xr:uid="{00000000-0005-0000-0000-0000B7030000}"/>
    <cellStyle name="_Lws Portfolio -  Tss -Preliminary 1215 31" xfId="1045" xr:uid="{00000000-0005-0000-0000-0000B8030000}"/>
    <cellStyle name="_Lws Portfolio -  Tss -Preliminary 1215 32" xfId="1046" xr:uid="{00000000-0005-0000-0000-0000B9030000}"/>
    <cellStyle name="_Lws Portfolio -  Tss -Preliminary 1215 33" xfId="1047" xr:uid="{00000000-0005-0000-0000-0000BA030000}"/>
    <cellStyle name="_Lws Portfolio -  Tss -Preliminary 1215 34" xfId="1048" xr:uid="{00000000-0005-0000-0000-0000BB030000}"/>
    <cellStyle name="_Lws Portfolio -  Tss -Preliminary 1215 35" xfId="1049" xr:uid="{00000000-0005-0000-0000-0000BC030000}"/>
    <cellStyle name="_Lws Portfolio -  Tss -Preliminary 1215 4" xfId="1050" xr:uid="{00000000-0005-0000-0000-0000BD030000}"/>
    <cellStyle name="_Lws Portfolio -  Tss -Preliminary 1215 5" xfId="1051" xr:uid="{00000000-0005-0000-0000-0000BE030000}"/>
    <cellStyle name="_Lws Portfolio -  Tss -Preliminary 1215 6" xfId="1052" xr:uid="{00000000-0005-0000-0000-0000BF030000}"/>
    <cellStyle name="_Lws Portfolio -  Tss -Preliminary 1215 7" xfId="1053" xr:uid="{00000000-0005-0000-0000-0000C0030000}"/>
    <cellStyle name="_Lws Portfolio -  Tss -Preliminary 1215 8" xfId="1054" xr:uid="{00000000-0005-0000-0000-0000C1030000}"/>
    <cellStyle name="_Lws Portfolio -  Tss -Preliminary 1215 9" xfId="1055" xr:uid="{00000000-0005-0000-0000-0000C2030000}"/>
    <cellStyle name="_LWS Portfolio Comcode Alignment - Preliminary" xfId="1056" xr:uid="{00000000-0005-0000-0000-0000C3030000}"/>
    <cellStyle name="_LWS Portfolio Comcode Alignment - Preliminary 10" xfId="1057" xr:uid="{00000000-0005-0000-0000-0000C4030000}"/>
    <cellStyle name="_LWS Portfolio Comcode Alignment - Preliminary 11" xfId="1058" xr:uid="{00000000-0005-0000-0000-0000C5030000}"/>
    <cellStyle name="_LWS Portfolio Comcode Alignment - Preliminary 12" xfId="1059" xr:uid="{00000000-0005-0000-0000-0000C6030000}"/>
    <cellStyle name="_LWS Portfolio Comcode Alignment - Preliminary 13" xfId="1060" xr:uid="{00000000-0005-0000-0000-0000C7030000}"/>
    <cellStyle name="_LWS Portfolio Comcode Alignment - Preliminary 14" xfId="1061" xr:uid="{00000000-0005-0000-0000-0000C8030000}"/>
    <cellStyle name="_LWS Portfolio Comcode Alignment - Preliminary 15" xfId="1062" xr:uid="{00000000-0005-0000-0000-0000C9030000}"/>
    <cellStyle name="_LWS Portfolio Comcode Alignment - Preliminary 16" xfId="1063" xr:uid="{00000000-0005-0000-0000-0000CA030000}"/>
    <cellStyle name="_LWS Portfolio Comcode Alignment - Preliminary 17" xfId="1064" xr:uid="{00000000-0005-0000-0000-0000CB030000}"/>
    <cellStyle name="_LWS Portfolio Comcode Alignment - Preliminary 18" xfId="1065" xr:uid="{00000000-0005-0000-0000-0000CC030000}"/>
    <cellStyle name="_LWS Portfolio Comcode Alignment - Preliminary 19" xfId="1066" xr:uid="{00000000-0005-0000-0000-0000CD030000}"/>
    <cellStyle name="_LWS Portfolio Comcode Alignment - Preliminary 2" xfId="1067" xr:uid="{00000000-0005-0000-0000-0000CE030000}"/>
    <cellStyle name="_LWS Portfolio Comcode Alignment - Preliminary 20" xfId="1068" xr:uid="{00000000-0005-0000-0000-0000CF030000}"/>
    <cellStyle name="_LWS Portfolio Comcode Alignment - Preliminary 21" xfId="1069" xr:uid="{00000000-0005-0000-0000-0000D0030000}"/>
    <cellStyle name="_LWS Portfolio Comcode Alignment - Preliminary 22" xfId="1070" xr:uid="{00000000-0005-0000-0000-0000D1030000}"/>
    <cellStyle name="_LWS Portfolio Comcode Alignment - Preliminary 23" xfId="1071" xr:uid="{00000000-0005-0000-0000-0000D2030000}"/>
    <cellStyle name="_LWS Portfolio Comcode Alignment - Preliminary 24" xfId="1072" xr:uid="{00000000-0005-0000-0000-0000D3030000}"/>
    <cellStyle name="_LWS Portfolio Comcode Alignment - Preliminary 25" xfId="1073" xr:uid="{00000000-0005-0000-0000-0000D4030000}"/>
    <cellStyle name="_LWS Portfolio Comcode Alignment - Preliminary 26" xfId="1074" xr:uid="{00000000-0005-0000-0000-0000D5030000}"/>
    <cellStyle name="_LWS Portfolio Comcode Alignment - Preliminary 27" xfId="1075" xr:uid="{00000000-0005-0000-0000-0000D6030000}"/>
    <cellStyle name="_LWS Portfolio Comcode Alignment - Preliminary 28" xfId="1076" xr:uid="{00000000-0005-0000-0000-0000D7030000}"/>
    <cellStyle name="_LWS Portfolio Comcode Alignment - Preliminary 29" xfId="1077" xr:uid="{00000000-0005-0000-0000-0000D8030000}"/>
    <cellStyle name="_LWS Portfolio Comcode Alignment - Preliminary 3" xfId="1078" xr:uid="{00000000-0005-0000-0000-0000D9030000}"/>
    <cellStyle name="_LWS Portfolio Comcode Alignment - Preliminary 30" xfId="1079" xr:uid="{00000000-0005-0000-0000-0000DA030000}"/>
    <cellStyle name="_LWS Portfolio Comcode Alignment - Preliminary 31" xfId="1080" xr:uid="{00000000-0005-0000-0000-0000DB030000}"/>
    <cellStyle name="_LWS Portfolio Comcode Alignment - Preliminary 32" xfId="1081" xr:uid="{00000000-0005-0000-0000-0000DC030000}"/>
    <cellStyle name="_LWS Portfolio Comcode Alignment - Preliminary 33" xfId="1082" xr:uid="{00000000-0005-0000-0000-0000DD030000}"/>
    <cellStyle name="_LWS Portfolio Comcode Alignment - Preliminary 34" xfId="1083" xr:uid="{00000000-0005-0000-0000-0000DE030000}"/>
    <cellStyle name="_LWS Portfolio Comcode Alignment - Preliminary 35" xfId="1084" xr:uid="{00000000-0005-0000-0000-0000DF030000}"/>
    <cellStyle name="_LWS Portfolio Comcode Alignment - Preliminary 4" xfId="1085" xr:uid="{00000000-0005-0000-0000-0000E0030000}"/>
    <cellStyle name="_LWS Portfolio Comcode Alignment - Preliminary 5" xfId="1086" xr:uid="{00000000-0005-0000-0000-0000E1030000}"/>
    <cellStyle name="_LWS Portfolio Comcode Alignment - Preliminary 6" xfId="1087" xr:uid="{00000000-0005-0000-0000-0000E2030000}"/>
    <cellStyle name="_LWS Portfolio Comcode Alignment - Preliminary 7" xfId="1088" xr:uid="{00000000-0005-0000-0000-0000E3030000}"/>
    <cellStyle name="_LWS Portfolio Comcode Alignment - Preliminary 8" xfId="1089" xr:uid="{00000000-0005-0000-0000-0000E4030000}"/>
    <cellStyle name="_LWS Portfolio Comcode Alignment - Preliminary 9" xfId="1090" xr:uid="{00000000-0005-0000-0000-0000E5030000}"/>
    <cellStyle name="_LWS Portfolio Structure for FY 2003" xfId="1091" xr:uid="{00000000-0005-0000-0000-0000E6030000}"/>
    <cellStyle name="_LWS Portfolio Structure for FY 2003 10" xfId="1092" xr:uid="{00000000-0005-0000-0000-0000E7030000}"/>
    <cellStyle name="_LWS Portfolio Structure for FY 2003 11" xfId="1093" xr:uid="{00000000-0005-0000-0000-0000E8030000}"/>
    <cellStyle name="_LWS Portfolio Structure for FY 2003 12" xfId="1094" xr:uid="{00000000-0005-0000-0000-0000E9030000}"/>
    <cellStyle name="_LWS Portfolio Structure for FY 2003 13" xfId="1095" xr:uid="{00000000-0005-0000-0000-0000EA030000}"/>
    <cellStyle name="_LWS Portfolio Structure for FY 2003 14" xfId="1096" xr:uid="{00000000-0005-0000-0000-0000EB030000}"/>
    <cellStyle name="_LWS Portfolio Structure for FY 2003 15" xfId="1097" xr:uid="{00000000-0005-0000-0000-0000EC030000}"/>
    <cellStyle name="_LWS Portfolio Structure for FY 2003 16" xfId="1098" xr:uid="{00000000-0005-0000-0000-0000ED030000}"/>
    <cellStyle name="_LWS Portfolio Structure for FY 2003 17" xfId="1099" xr:uid="{00000000-0005-0000-0000-0000EE030000}"/>
    <cellStyle name="_LWS Portfolio Structure for FY 2003 18" xfId="1100" xr:uid="{00000000-0005-0000-0000-0000EF030000}"/>
    <cellStyle name="_LWS Portfolio Structure for FY 2003 19" xfId="1101" xr:uid="{00000000-0005-0000-0000-0000F0030000}"/>
    <cellStyle name="_LWS Portfolio Structure for FY 2003 2" xfId="1102" xr:uid="{00000000-0005-0000-0000-0000F1030000}"/>
    <cellStyle name="_LWS Portfolio Structure for FY 2003 20" xfId="1103" xr:uid="{00000000-0005-0000-0000-0000F2030000}"/>
    <cellStyle name="_LWS Portfolio Structure for FY 2003 21" xfId="1104" xr:uid="{00000000-0005-0000-0000-0000F3030000}"/>
    <cellStyle name="_LWS Portfolio Structure for FY 2003 22" xfId="1105" xr:uid="{00000000-0005-0000-0000-0000F4030000}"/>
    <cellStyle name="_LWS Portfolio Structure for FY 2003 23" xfId="1106" xr:uid="{00000000-0005-0000-0000-0000F5030000}"/>
    <cellStyle name="_LWS Portfolio Structure for FY 2003 24" xfId="1107" xr:uid="{00000000-0005-0000-0000-0000F6030000}"/>
    <cellStyle name="_LWS Portfolio Structure for FY 2003 25" xfId="1108" xr:uid="{00000000-0005-0000-0000-0000F7030000}"/>
    <cellStyle name="_LWS Portfolio Structure for FY 2003 26" xfId="1109" xr:uid="{00000000-0005-0000-0000-0000F8030000}"/>
    <cellStyle name="_LWS Portfolio Structure for FY 2003 27" xfId="1110" xr:uid="{00000000-0005-0000-0000-0000F9030000}"/>
    <cellStyle name="_LWS Portfolio Structure for FY 2003 28" xfId="1111" xr:uid="{00000000-0005-0000-0000-0000FA030000}"/>
    <cellStyle name="_LWS Portfolio Structure for FY 2003 29" xfId="1112" xr:uid="{00000000-0005-0000-0000-0000FB030000}"/>
    <cellStyle name="_LWS Portfolio Structure for FY 2003 3" xfId="1113" xr:uid="{00000000-0005-0000-0000-0000FC030000}"/>
    <cellStyle name="_LWS Portfolio Structure for FY 2003 30" xfId="1114" xr:uid="{00000000-0005-0000-0000-0000FD030000}"/>
    <cellStyle name="_LWS Portfolio Structure for FY 2003 31" xfId="1115" xr:uid="{00000000-0005-0000-0000-0000FE030000}"/>
    <cellStyle name="_LWS Portfolio Structure for FY 2003 32" xfId="1116" xr:uid="{00000000-0005-0000-0000-0000FF030000}"/>
    <cellStyle name="_LWS Portfolio Structure for FY 2003 33" xfId="1117" xr:uid="{00000000-0005-0000-0000-000000040000}"/>
    <cellStyle name="_LWS Portfolio Structure for FY 2003 34" xfId="1118" xr:uid="{00000000-0005-0000-0000-000001040000}"/>
    <cellStyle name="_LWS Portfolio Structure for FY 2003 35" xfId="1119" xr:uid="{00000000-0005-0000-0000-000002040000}"/>
    <cellStyle name="_LWS Portfolio Structure for FY 2003 4" xfId="1120" xr:uid="{00000000-0005-0000-0000-000003040000}"/>
    <cellStyle name="_LWS Portfolio Structure for FY 2003 5" xfId="1121" xr:uid="{00000000-0005-0000-0000-000004040000}"/>
    <cellStyle name="_LWS Portfolio Structure for FY 2003 6" xfId="1122" xr:uid="{00000000-0005-0000-0000-000005040000}"/>
    <cellStyle name="_LWS Portfolio Structure for FY 2003 7" xfId="1123" xr:uid="{00000000-0005-0000-0000-000006040000}"/>
    <cellStyle name="_LWS Portfolio Structure for FY 2003 8" xfId="1124" xr:uid="{00000000-0005-0000-0000-000007040000}"/>
    <cellStyle name="_LWS Portfolio Structure for FY 2003 9" xfId="1125" xr:uid="{00000000-0005-0000-0000-000008040000}"/>
    <cellStyle name="_Mayrev" xfId="1126" xr:uid="{00000000-0005-0000-0000-000009040000}"/>
    <cellStyle name="_Mayrev 10" xfId="1127" xr:uid="{00000000-0005-0000-0000-00000A040000}"/>
    <cellStyle name="_Mayrev 11" xfId="1128" xr:uid="{00000000-0005-0000-0000-00000B040000}"/>
    <cellStyle name="_Mayrev 12" xfId="1129" xr:uid="{00000000-0005-0000-0000-00000C040000}"/>
    <cellStyle name="_Mayrev 13" xfId="1130" xr:uid="{00000000-0005-0000-0000-00000D040000}"/>
    <cellStyle name="_Mayrev 14" xfId="1131" xr:uid="{00000000-0005-0000-0000-00000E040000}"/>
    <cellStyle name="_Mayrev 15" xfId="1132" xr:uid="{00000000-0005-0000-0000-00000F040000}"/>
    <cellStyle name="_Mayrev 16" xfId="1133" xr:uid="{00000000-0005-0000-0000-000010040000}"/>
    <cellStyle name="_Mayrev 17" xfId="1134" xr:uid="{00000000-0005-0000-0000-000011040000}"/>
    <cellStyle name="_Mayrev 18" xfId="1135" xr:uid="{00000000-0005-0000-0000-000012040000}"/>
    <cellStyle name="_Mayrev 19" xfId="1136" xr:uid="{00000000-0005-0000-0000-000013040000}"/>
    <cellStyle name="_Mayrev 2" xfId="1137" xr:uid="{00000000-0005-0000-0000-000014040000}"/>
    <cellStyle name="_Mayrev 20" xfId="1138" xr:uid="{00000000-0005-0000-0000-000015040000}"/>
    <cellStyle name="_Mayrev 21" xfId="1139" xr:uid="{00000000-0005-0000-0000-000016040000}"/>
    <cellStyle name="_Mayrev 22" xfId="1140" xr:uid="{00000000-0005-0000-0000-000017040000}"/>
    <cellStyle name="_Mayrev 23" xfId="1141" xr:uid="{00000000-0005-0000-0000-000018040000}"/>
    <cellStyle name="_Mayrev 24" xfId="1142" xr:uid="{00000000-0005-0000-0000-000019040000}"/>
    <cellStyle name="_Mayrev 25" xfId="1143" xr:uid="{00000000-0005-0000-0000-00001A040000}"/>
    <cellStyle name="_Mayrev 26" xfId="1144" xr:uid="{00000000-0005-0000-0000-00001B040000}"/>
    <cellStyle name="_Mayrev 27" xfId="1145" xr:uid="{00000000-0005-0000-0000-00001C040000}"/>
    <cellStyle name="_Mayrev 28" xfId="1146" xr:uid="{00000000-0005-0000-0000-00001D040000}"/>
    <cellStyle name="_Mayrev 29" xfId="1147" xr:uid="{00000000-0005-0000-0000-00001E040000}"/>
    <cellStyle name="_Mayrev 3" xfId="1148" xr:uid="{00000000-0005-0000-0000-00001F040000}"/>
    <cellStyle name="_Mayrev 30" xfId="1149" xr:uid="{00000000-0005-0000-0000-000020040000}"/>
    <cellStyle name="_Mayrev 31" xfId="1150" xr:uid="{00000000-0005-0000-0000-000021040000}"/>
    <cellStyle name="_Mayrev 32" xfId="1151" xr:uid="{00000000-0005-0000-0000-000022040000}"/>
    <cellStyle name="_Mayrev 33" xfId="1152" xr:uid="{00000000-0005-0000-0000-000023040000}"/>
    <cellStyle name="_Mayrev 34" xfId="1153" xr:uid="{00000000-0005-0000-0000-000024040000}"/>
    <cellStyle name="_Mayrev 35" xfId="1154" xr:uid="{00000000-0005-0000-0000-000025040000}"/>
    <cellStyle name="_Mayrev 4" xfId="1155" xr:uid="{00000000-0005-0000-0000-000026040000}"/>
    <cellStyle name="_Mayrev 5" xfId="1156" xr:uid="{00000000-0005-0000-0000-000027040000}"/>
    <cellStyle name="_Mayrev 6" xfId="1157" xr:uid="{00000000-0005-0000-0000-000028040000}"/>
    <cellStyle name="_Mayrev 7" xfId="1158" xr:uid="{00000000-0005-0000-0000-000029040000}"/>
    <cellStyle name="_Mayrev 8" xfId="1159" xr:uid="{00000000-0005-0000-0000-00002A040000}"/>
    <cellStyle name="_Mayrev 9" xfId="1160" xr:uid="{00000000-0005-0000-0000-00002B040000}"/>
    <cellStyle name="_MayrevWirelineRTS" xfId="1161" xr:uid="{00000000-0005-0000-0000-00002C040000}"/>
    <cellStyle name="_MayrevWirelineRTS 10" xfId="1162" xr:uid="{00000000-0005-0000-0000-00002D040000}"/>
    <cellStyle name="_MayrevWirelineRTS 11" xfId="1163" xr:uid="{00000000-0005-0000-0000-00002E040000}"/>
    <cellStyle name="_MayrevWirelineRTS 12" xfId="1164" xr:uid="{00000000-0005-0000-0000-00002F040000}"/>
    <cellStyle name="_MayrevWirelineRTS 13" xfId="1165" xr:uid="{00000000-0005-0000-0000-000030040000}"/>
    <cellStyle name="_MayrevWirelineRTS 14" xfId="1166" xr:uid="{00000000-0005-0000-0000-000031040000}"/>
    <cellStyle name="_MayrevWirelineRTS 15" xfId="1167" xr:uid="{00000000-0005-0000-0000-000032040000}"/>
    <cellStyle name="_MayrevWirelineRTS 16" xfId="1168" xr:uid="{00000000-0005-0000-0000-000033040000}"/>
    <cellStyle name="_MayrevWirelineRTS 17" xfId="1169" xr:uid="{00000000-0005-0000-0000-000034040000}"/>
    <cellStyle name="_MayrevWirelineRTS 18" xfId="1170" xr:uid="{00000000-0005-0000-0000-000035040000}"/>
    <cellStyle name="_MayrevWirelineRTS 19" xfId="1171" xr:uid="{00000000-0005-0000-0000-000036040000}"/>
    <cellStyle name="_MayrevWirelineRTS 2" xfId="1172" xr:uid="{00000000-0005-0000-0000-000037040000}"/>
    <cellStyle name="_MayrevWirelineRTS 20" xfId="1173" xr:uid="{00000000-0005-0000-0000-000038040000}"/>
    <cellStyle name="_MayrevWirelineRTS 21" xfId="1174" xr:uid="{00000000-0005-0000-0000-000039040000}"/>
    <cellStyle name="_MayrevWirelineRTS 22" xfId="1175" xr:uid="{00000000-0005-0000-0000-00003A040000}"/>
    <cellStyle name="_MayrevWirelineRTS 23" xfId="1176" xr:uid="{00000000-0005-0000-0000-00003B040000}"/>
    <cellStyle name="_MayrevWirelineRTS 24" xfId="1177" xr:uid="{00000000-0005-0000-0000-00003C040000}"/>
    <cellStyle name="_MayrevWirelineRTS 25" xfId="1178" xr:uid="{00000000-0005-0000-0000-00003D040000}"/>
    <cellStyle name="_MayrevWirelineRTS 26" xfId="1179" xr:uid="{00000000-0005-0000-0000-00003E040000}"/>
    <cellStyle name="_MayrevWirelineRTS 27" xfId="1180" xr:uid="{00000000-0005-0000-0000-00003F040000}"/>
    <cellStyle name="_MayrevWirelineRTS 28" xfId="1181" xr:uid="{00000000-0005-0000-0000-000040040000}"/>
    <cellStyle name="_MayrevWirelineRTS 29" xfId="1182" xr:uid="{00000000-0005-0000-0000-000041040000}"/>
    <cellStyle name="_MayrevWirelineRTS 3" xfId="1183" xr:uid="{00000000-0005-0000-0000-000042040000}"/>
    <cellStyle name="_MayrevWirelineRTS 30" xfId="1184" xr:uid="{00000000-0005-0000-0000-000043040000}"/>
    <cellStyle name="_MayrevWirelineRTS 31" xfId="1185" xr:uid="{00000000-0005-0000-0000-000044040000}"/>
    <cellStyle name="_MayrevWirelineRTS 32" xfId="1186" xr:uid="{00000000-0005-0000-0000-000045040000}"/>
    <cellStyle name="_MayrevWirelineRTS 33" xfId="1187" xr:uid="{00000000-0005-0000-0000-000046040000}"/>
    <cellStyle name="_MayrevWirelineRTS 34" xfId="1188" xr:uid="{00000000-0005-0000-0000-000047040000}"/>
    <cellStyle name="_MayrevWirelineRTS 35" xfId="1189" xr:uid="{00000000-0005-0000-0000-000048040000}"/>
    <cellStyle name="_MayrevWirelineRTS 4" xfId="1190" xr:uid="{00000000-0005-0000-0000-000049040000}"/>
    <cellStyle name="_MayrevWirelineRTS 5" xfId="1191" xr:uid="{00000000-0005-0000-0000-00004A040000}"/>
    <cellStyle name="_MayrevWirelineRTS 6" xfId="1192" xr:uid="{00000000-0005-0000-0000-00004B040000}"/>
    <cellStyle name="_MayrevWirelineRTS 7" xfId="1193" xr:uid="{00000000-0005-0000-0000-00004C040000}"/>
    <cellStyle name="_MayrevWirelineRTS 8" xfId="1194" xr:uid="{00000000-0005-0000-0000-00004D040000}"/>
    <cellStyle name="_MayrevWirelineRTS 9" xfId="1195" xr:uid="{00000000-0005-0000-0000-00004E040000}"/>
    <cellStyle name="_n3k runIP Comcodes for Price Book" xfId="1196" xr:uid="{00000000-0005-0000-0000-00004F040000}"/>
    <cellStyle name="_n3k runIP Comcodes for Price Book 10" xfId="1197" xr:uid="{00000000-0005-0000-0000-000050040000}"/>
    <cellStyle name="_n3k runIP Comcodes for Price Book 11" xfId="1198" xr:uid="{00000000-0005-0000-0000-000051040000}"/>
    <cellStyle name="_n3k runIP Comcodes for Price Book 12" xfId="1199" xr:uid="{00000000-0005-0000-0000-000052040000}"/>
    <cellStyle name="_n3k runIP Comcodes for Price Book 13" xfId="1200" xr:uid="{00000000-0005-0000-0000-000053040000}"/>
    <cellStyle name="_n3k runIP Comcodes for Price Book 14" xfId="1201" xr:uid="{00000000-0005-0000-0000-000054040000}"/>
    <cellStyle name="_n3k runIP Comcodes for Price Book 15" xfId="1202" xr:uid="{00000000-0005-0000-0000-000055040000}"/>
    <cellStyle name="_n3k runIP Comcodes for Price Book 16" xfId="1203" xr:uid="{00000000-0005-0000-0000-000056040000}"/>
    <cellStyle name="_n3k runIP Comcodes for Price Book 17" xfId="1204" xr:uid="{00000000-0005-0000-0000-000057040000}"/>
    <cellStyle name="_n3k runIP Comcodes for Price Book 18" xfId="1205" xr:uid="{00000000-0005-0000-0000-000058040000}"/>
    <cellStyle name="_n3k runIP Comcodes for Price Book 19" xfId="1206" xr:uid="{00000000-0005-0000-0000-000059040000}"/>
    <cellStyle name="_n3k runIP Comcodes for Price Book 2" xfId="1207" xr:uid="{00000000-0005-0000-0000-00005A040000}"/>
    <cellStyle name="_n3k runIP Comcodes for Price Book 20" xfId="1208" xr:uid="{00000000-0005-0000-0000-00005B040000}"/>
    <cellStyle name="_n3k runIP Comcodes for Price Book 21" xfId="1209" xr:uid="{00000000-0005-0000-0000-00005C040000}"/>
    <cellStyle name="_n3k runIP Comcodes for Price Book 22" xfId="1210" xr:uid="{00000000-0005-0000-0000-00005D040000}"/>
    <cellStyle name="_n3k runIP Comcodes for Price Book 23" xfId="1211" xr:uid="{00000000-0005-0000-0000-00005E040000}"/>
    <cellStyle name="_n3k runIP Comcodes for Price Book 24" xfId="1212" xr:uid="{00000000-0005-0000-0000-00005F040000}"/>
    <cellStyle name="_n3k runIP Comcodes for Price Book 25" xfId="1213" xr:uid="{00000000-0005-0000-0000-000060040000}"/>
    <cellStyle name="_n3k runIP Comcodes for Price Book 26" xfId="1214" xr:uid="{00000000-0005-0000-0000-000061040000}"/>
    <cellStyle name="_n3k runIP Comcodes for Price Book 27" xfId="1215" xr:uid="{00000000-0005-0000-0000-000062040000}"/>
    <cellStyle name="_n3k runIP Comcodes for Price Book 28" xfId="1216" xr:uid="{00000000-0005-0000-0000-000063040000}"/>
    <cellStyle name="_n3k runIP Comcodes for Price Book 29" xfId="1217" xr:uid="{00000000-0005-0000-0000-000064040000}"/>
    <cellStyle name="_n3k runIP Comcodes for Price Book 3" xfId="1218" xr:uid="{00000000-0005-0000-0000-000065040000}"/>
    <cellStyle name="_n3k runIP Comcodes for Price Book 30" xfId="1219" xr:uid="{00000000-0005-0000-0000-000066040000}"/>
    <cellStyle name="_n3k runIP Comcodes for Price Book 31" xfId="1220" xr:uid="{00000000-0005-0000-0000-000067040000}"/>
    <cellStyle name="_n3k runIP Comcodes for Price Book 32" xfId="1221" xr:uid="{00000000-0005-0000-0000-000068040000}"/>
    <cellStyle name="_n3k runIP Comcodes for Price Book 33" xfId="1222" xr:uid="{00000000-0005-0000-0000-000069040000}"/>
    <cellStyle name="_n3k runIP Comcodes for Price Book 34" xfId="1223" xr:uid="{00000000-0005-0000-0000-00006A040000}"/>
    <cellStyle name="_n3k runIP Comcodes for Price Book 35" xfId="1224" xr:uid="{00000000-0005-0000-0000-00006B040000}"/>
    <cellStyle name="_n3k runIP Comcodes for Price Book 4" xfId="1225" xr:uid="{00000000-0005-0000-0000-00006C040000}"/>
    <cellStyle name="_n3k runIP Comcodes for Price Book 5" xfId="1226" xr:uid="{00000000-0005-0000-0000-00006D040000}"/>
    <cellStyle name="_n3k runIP Comcodes for Price Book 6" xfId="1227" xr:uid="{00000000-0005-0000-0000-00006E040000}"/>
    <cellStyle name="_n3k runIP Comcodes for Price Book 7" xfId="1228" xr:uid="{00000000-0005-0000-0000-00006F040000}"/>
    <cellStyle name="_n3k runIP Comcodes for Price Book 8" xfId="1229" xr:uid="{00000000-0005-0000-0000-000070040000}"/>
    <cellStyle name="_n3k runIP Comcodes for Price Book 9" xfId="1230" xr:uid="{00000000-0005-0000-0000-000071040000}"/>
    <cellStyle name="_OPS analysis Prmry  2ndry Catg 04182003 Preliminary" xfId="1231" xr:uid="{00000000-0005-0000-0000-000072040000}"/>
    <cellStyle name="_OPS analysis Prmry  2ndry Catg 04182003 Preliminary 10" xfId="1232" xr:uid="{00000000-0005-0000-0000-000073040000}"/>
    <cellStyle name="_OPS analysis Prmry  2ndry Catg 04182003 Preliminary 11" xfId="1233" xr:uid="{00000000-0005-0000-0000-000074040000}"/>
    <cellStyle name="_OPS analysis Prmry  2ndry Catg 04182003 Preliminary 12" xfId="1234" xr:uid="{00000000-0005-0000-0000-000075040000}"/>
    <cellStyle name="_OPS analysis Prmry  2ndry Catg 04182003 Preliminary 13" xfId="1235" xr:uid="{00000000-0005-0000-0000-000076040000}"/>
    <cellStyle name="_OPS analysis Prmry  2ndry Catg 04182003 Preliminary 14" xfId="1236" xr:uid="{00000000-0005-0000-0000-000077040000}"/>
    <cellStyle name="_OPS analysis Prmry  2ndry Catg 04182003 Preliminary 15" xfId="1237" xr:uid="{00000000-0005-0000-0000-000078040000}"/>
    <cellStyle name="_OPS analysis Prmry  2ndry Catg 04182003 Preliminary 16" xfId="1238" xr:uid="{00000000-0005-0000-0000-000079040000}"/>
    <cellStyle name="_OPS analysis Prmry  2ndry Catg 04182003 Preliminary 17" xfId="1239" xr:uid="{00000000-0005-0000-0000-00007A040000}"/>
    <cellStyle name="_OPS analysis Prmry  2ndry Catg 04182003 Preliminary 18" xfId="1240" xr:uid="{00000000-0005-0000-0000-00007B040000}"/>
    <cellStyle name="_OPS analysis Prmry  2ndry Catg 04182003 Preliminary 19" xfId="1241" xr:uid="{00000000-0005-0000-0000-00007C040000}"/>
    <cellStyle name="_OPS analysis Prmry  2ndry Catg 04182003 Preliminary 2" xfId="1242" xr:uid="{00000000-0005-0000-0000-00007D040000}"/>
    <cellStyle name="_OPS analysis Prmry  2ndry Catg 04182003 Preliminary 20" xfId="1243" xr:uid="{00000000-0005-0000-0000-00007E040000}"/>
    <cellStyle name="_OPS analysis Prmry  2ndry Catg 04182003 Preliminary 21" xfId="1244" xr:uid="{00000000-0005-0000-0000-00007F040000}"/>
    <cellStyle name="_OPS analysis Prmry  2ndry Catg 04182003 Preliminary 22" xfId="1245" xr:uid="{00000000-0005-0000-0000-000080040000}"/>
    <cellStyle name="_OPS analysis Prmry  2ndry Catg 04182003 Preliminary 23" xfId="1246" xr:uid="{00000000-0005-0000-0000-000081040000}"/>
    <cellStyle name="_OPS analysis Prmry  2ndry Catg 04182003 Preliminary 24" xfId="1247" xr:uid="{00000000-0005-0000-0000-000082040000}"/>
    <cellStyle name="_OPS analysis Prmry  2ndry Catg 04182003 Preliminary 25" xfId="1248" xr:uid="{00000000-0005-0000-0000-000083040000}"/>
    <cellStyle name="_OPS analysis Prmry  2ndry Catg 04182003 Preliminary 26" xfId="1249" xr:uid="{00000000-0005-0000-0000-000084040000}"/>
    <cellStyle name="_OPS analysis Prmry  2ndry Catg 04182003 Preliminary 27" xfId="1250" xr:uid="{00000000-0005-0000-0000-000085040000}"/>
    <cellStyle name="_OPS analysis Prmry  2ndry Catg 04182003 Preliminary 28" xfId="1251" xr:uid="{00000000-0005-0000-0000-000086040000}"/>
    <cellStyle name="_OPS analysis Prmry  2ndry Catg 04182003 Preliminary 29" xfId="1252" xr:uid="{00000000-0005-0000-0000-000087040000}"/>
    <cellStyle name="_OPS analysis Prmry  2ndry Catg 04182003 Preliminary 3" xfId="1253" xr:uid="{00000000-0005-0000-0000-000088040000}"/>
    <cellStyle name="_OPS analysis Prmry  2ndry Catg 04182003 Preliminary 30" xfId="1254" xr:uid="{00000000-0005-0000-0000-000089040000}"/>
    <cellStyle name="_OPS analysis Prmry  2ndry Catg 04182003 Preliminary 31" xfId="1255" xr:uid="{00000000-0005-0000-0000-00008A040000}"/>
    <cellStyle name="_OPS analysis Prmry  2ndry Catg 04182003 Preliminary 32" xfId="1256" xr:uid="{00000000-0005-0000-0000-00008B040000}"/>
    <cellStyle name="_OPS analysis Prmry  2ndry Catg 04182003 Preliminary 33" xfId="1257" xr:uid="{00000000-0005-0000-0000-00008C040000}"/>
    <cellStyle name="_OPS analysis Prmry  2ndry Catg 04182003 Preliminary 34" xfId="1258" xr:uid="{00000000-0005-0000-0000-00008D040000}"/>
    <cellStyle name="_OPS analysis Prmry  2ndry Catg 04182003 Preliminary 35" xfId="1259" xr:uid="{00000000-0005-0000-0000-00008E040000}"/>
    <cellStyle name="_OPS analysis Prmry  2ndry Catg 04182003 Preliminary 4" xfId="1260" xr:uid="{00000000-0005-0000-0000-00008F040000}"/>
    <cellStyle name="_OPS analysis Prmry  2ndry Catg 04182003 Preliminary 5" xfId="1261" xr:uid="{00000000-0005-0000-0000-000090040000}"/>
    <cellStyle name="_OPS analysis Prmry  2ndry Catg 04182003 Preliminary 6" xfId="1262" xr:uid="{00000000-0005-0000-0000-000091040000}"/>
    <cellStyle name="_OPS analysis Prmry  2ndry Catg 04182003 Preliminary 7" xfId="1263" xr:uid="{00000000-0005-0000-0000-000092040000}"/>
    <cellStyle name="_OPS analysis Prmry  2ndry Catg 04182003 Preliminary 8" xfId="1264" xr:uid="{00000000-0005-0000-0000-000093040000}"/>
    <cellStyle name="_OPS analysis Prmry  2ndry Catg 04182003 Preliminary 9" xfId="1265" xr:uid="{00000000-0005-0000-0000-000094040000}"/>
    <cellStyle name="_Portfolio Structure svc products 090502 for Kathy" xfId="1266" xr:uid="{00000000-0005-0000-0000-000095040000}"/>
    <cellStyle name="_Portfolio Structure svc products 090502 for Kathy 10" xfId="1267" xr:uid="{00000000-0005-0000-0000-000096040000}"/>
    <cellStyle name="_Portfolio Structure svc products 090502 for Kathy 11" xfId="1268" xr:uid="{00000000-0005-0000-0000-000097040000}"/>
    <cellStyle name="_Portfolio Structure svc products 090502 for Kathy 12" xfId="1269" xr:uid="{00000000-0005-0000-0000-000098040000}"/>
    <cellStyle name="_Portfolio Structure svc products 090502 for Kathy 13" xfId="1270" xr:uid="{00000000-0005-0000-0000-000099040000}"/>
    <cellStyle name="_Portfolio Structure svc products 090502 for Kathy 14" xfId="1271" xr:uid="{00000000-0005-0000-0000-00009A040000}"/>
    <cellStyle name="_Portfolio Structure svc products 090502 for Kathy 15" xfId="1272" xr:uid="{00000000-0005-0000-0000-00009B040000}"/>
    <cellStyle name="_Portfolio Structure svc products 090502 for Kathy 16" xfId="1273" xr:uid="{00000000-0005-0000-0000-00009C040000}"/>
    <cellStyle name="_Portfolio Structure svc products 090502 for Kathy 17" xfId="1274" xr:uid="{00000000-0005-0000-0000-00009D040000}"/>
    <cellStyle name="_Portfolio Structure svc products 090502 for Kathy 18" xfId="1275" xr:uid="{00000000-0005-0000-0000-00009E040000}"/>
    <cellStyle name="_Portfolio Structure svc products 090502 for Kathy 19" xfId="1276" xr:uid="{00000000-0005-0000-0000-00009F040000}"/>
    <cellStyle name="_Portfolio Structure svc products 090502 for Kathy 2" xfId="1277" xr:uid="{00000000-0005-0000-0000-0000A0040000}"/>
    <cellStyle name="_Portfolio Structure svc products 090502 for Kathy 20" xfId="1278" xr:uid="{00000000-0005-0000-0000-0000A1040000}"/>
    <cellStyle name="_Portfolio Structure svc products 090502 for Kathy 21" xfId="1279" xr:uid="{00000000-0005-0000-0000-0000A2040000}"/>
    <cellStyle name="_Portfolio Structure svc products 090502 for Kathy 22" xfId="1280" xr:uid="{00000000-0005-0000-0000-0000A3040000}"/>
    <cellStyle name="_Portfolio Structure svc products 090502 for Kathy 23" xfId="1281" xr:uid="{00000000-0005-0000-0000-0000A4040000}"/>
    <cellStyle name="_Portfolio Structure svc products 090502 for Kathy 24" xfId="1282" xr:uid="{00000000-0005-0000-0000-0000A5040000}"/>
    <cellStyle name="_Portfolio Structure svc products 090502 for Kathy 25" xfId="1283" xr:uid="{00000000-0005-0000-0000-0000A6040000}"/>
    <cellStyle name="_Portfolio Structure svc products 090502 for Kathy 26" xfId="1284" xr:uid="{00000000-0005-0000-0000-0000A7040000}"/>
    <cellStyle name="_Portfolio Structure svc products 090502 for Kathy 27" xfId="1285" xr:uid="{00000000-0005-0000-0000-0000A8040000}"/>
    <cellStyle name="_Portfolio Structure svc products 090502 for Kathy 28" xfId="1286" xr:uid="{00000000-0005-0000-0000-0000A9040000}"/>
    <cellStyle name="_Portfolio Structure svc products 090502 for Kathy 29" xfId="1287" xr:uid="{00000000-0005-0000-0000-0000AA040000}"/>
    <cellStyle name="_Portfolio Structure svc products 090502 for Kathy 3" xfId="1288" xr:uid="{00000000-0005-0000-0000-0000AB040000}"/>
    <cellStyle name="_Portfolio Structure svc products 090502 for Kathy 30" xfId="1289" xr:uid="{00000000-0005-0000-0000-0000AC040000}"/>
    <cellStyle name="_Portfolio Structure svc products 090502 for Kathy 31" xfId="1290" xr:uid="{00000000-0005-0000-0000-0000AD040000}"/>
    <cellStyle name="_Portfolio Structure svc products 090502 for Kathy 32" xfId="1291" xr:uid="{00000000-0005-0000-0000-0000AE040000}"/>
    <cellStyle name="_Portfolio Structure svc products 090502 for Kathy 33" xfId="1292" xr:uid="{00000000-0005-0000-0000-0000AF040000}"/>
    <cellStyle name="_Portfolio Structure svc products 090502 for Kathy 34" xfId="1293" xr:uid="{00000000-0005-0000-0000-0000B0040000}"/>
    <cellStyle name="_Portfolio Structure svc products 090502 for Kathy 35" xfId="1294" xr:uid="{00000000-0005-0000-0000-0000B1040000}"/>
    <cellStyle name="_Portfolio Structure svc products 090502 for Kathy 4" xfId="1295" xr:uid="{00000000-0005-0000-0000-0000B2040000}"/>
    <cellStyle name="_Portfolio Structure svc products 090502 for Kathy 5" xfId="1296" xr:uid="{00000000-0005-0000-0000-0000B3040000}"/>
    <cellStyle name="_Portfolio Structure svc products 090502 for Kathy 6" xfId="1297" xr:uid="{00000000-0005-0000-0000-0000B4040000}"/>
    <cellStyle name="_Portfolio Structure svc products 090502 for Kathy 7" xfId="1298" xr:uid="{00000000-0005-0000-0000-0000B5040000}"/>
    <cellStyle name="_Portfolio Structure svc products 090502 for Kathy 8" xfId="1299" xr:uid="{00000000-0005-0000-0000-0000B6040000}"/>
    <cellStyle name="_Portfolio Structure svc products 090502 for Kathy 9" xfId="1300" xr:uid="{00000000-0005-0000-0000-0000B7040000}"/>
    <cellStyle name="_Q2 Mtnce MJE" xfId="1301" xr:uid="{00000000-0005-0000-0000-0000B8040000}"/>
    <cellStyle name="_Q2 Mtnce MJE 10" xfId="1302" xr:uid="{00000000-0005-0000-0000-0000B9040000}"/>
    <cellStyle name="_Q2 Mtnce MJE 11" xfId="1303" xr:uid="{00000000-0005-0000-0000-0000BA040000}"/>
    <cellStyle name="_Q2 Mtnce MJE 12" xfId="1304" xr:uid="{00000000-0005-0000-0000-0000BB040000}"/>
    <cellStyle name="_Q2 Mtnce MJE 13" xfId="1305" xr:uid="{00000000-0005-0000-0000-0000BC040000}"/>
    <cellStyle name="_Q2 Mtnce MJE 14" xfId="1306" xr:uid="{00000000-0005-0000-0000-0000BD040000}"/>
    <cellStyle name="_Q2 Mtnce MJE 15" xfId="1307" xr:uid="{00000000-0005-0000-0000-0000BE040000}"/>
    <cellStyle name="_Q2 Mtnce MJE 16" xfId="1308" xr:uid="{00000000-0005-0000-0000-0000BF040000}"/>
    <cellStyle name="_Q2 Mtnce MJE 17" xfId="1309" xr:uid="{00000000-0005-0000-0000-0000C0040000}"/>
    <cellStyle name="_Q2 Mtnce MJE 18" xfId="1310" xr:uid="{00000000-0005-0000-0000-0000C1040000}"/>
    <cellStyle name="_Q2 Mtnce MJE 19" xfId="1311" xr:uid="{00000000-0005-0000-0000-0000C2040000}"/>
    <cellStyle name="_Q2 Mtnce MJE 2" xfId="1312" xr:uid="{00000000-0005-0000-0000-0000C3040000}"/>
    <cellStyle name="_Q2 Mtnce MJE 20" xfId="1313" xr:uid="{00000000-0005-0000-0000-0000C4040000}"/>
    <cellStyle name="_Q2 Mtnce MJE 21" xfId="1314" xr:uid="{00000000-0005-0000-0000-0000C5040000}"/>
    <cellStyle name="_Q2 Mtnce MJE 22" xfId="1315" xr:uid="{00000000-0005-0000-0000-0000C6040000}"/>
    <cellStyle name="_Q2 Mtnce MJE 23" xfId="1316" xr:uid="{00000000-0005-0000-0000-0000C7040000}"/>
    <cellStyle name="_Q2 Mtnce MJE 24" xfId="1317" xr:uid="{00000000-0005-0000-0000-0000C8040000}"/>
    <cellStyle name="_Q2 Mtnce MJE 25" xfId="1318" xr:uid="{00000000-0005-0000-0000-0000C9040000}"/>
    <cellStyle name="_Q2 Mtnce MJE 26" xfId="1319" xr:uid="{00000000-0005-0000-0000-0000CA040000}"/>
    <cellStyle name="_Q2 Mtnce MJE 27" xfId="1320" xr:uid="{00000000-0005-0000-0000-0000CB040000}"/>
    <cellStyle name="_Q2 Mtnce MJE 28" xfId="1321" xr:uid="{00000000-0005-0000-0000-0000CC040000}"/>
    <cellStyle name="_Q2 Mtnce MJE 29" xfId="1322" xr:uid="{00000000-0005-0000-0000-0000CD040000}"/>
    <cellStyle name="_Q2 Mtnce MJE 3" xfId="1323" xr:uid="{00000000-0005-0000-0000-0000CE040000}"/>
    <cellStyle name="_Q2 Mtnce MJE 30" xfId="1324" xr:uid="{00000000-0005-0000-0000-0000CF040000}"/>
    <cellStyle name="_Q2 Mtnce MJE 31" xfId="1325" xr:uid="{00000000-0005-0000-0000-0000D0040000}"/>
    <cellStyle name="_Q2 Mtnce MJE 32" xfId="1326" xr:uid="{00000000-0005-0000-0000-0000D1040000}"/>
    <cellStyle name="_Q2 Mtnce MJE 33" xfId="1327" xr:uid="{00000000-0005-0000-0000-0000D2040000}"/>
    <cellStyle name="_Q2 Mtnce MJE 34" xfId="1328" xr:uid="{00000000-0005-0000-0000-0000D3040000}"/>
    <cellStyle name="_Q2 Mtnce MJE 35" xfId="1329" xr:uid="{00000000-0005-0000-0000-0000D4040000}"/>
    <cellStyle name="_Q2 Mtnce MJE 4" xfId="1330" xr:uid="{00000000-0005-0000-0000-0000D5040000}"/>
    <cellStyle name="_Q2 Mtnce MJE 5" xfId="1331" xr:uid="{00000000-0005-0000-0000-0000D6040000}"/>
    <cellStyle name="_Q2 Mtnce MJE 6" xfId="1332" xr:uid="{00000000-0005-0000-0000-0000D7040000}"/>
    <cellStyle name="_Q2 Mtnce MJE 7" xfId="1333" xr:uid="{00000000-0005-0000-0000-0000D8040000}"/>
    <cellStyle name="_Q2 Mtnce MJE 8" xfId="1334" xr:uid="{00000000-0005-0000-0000-0000D9040000}"/>
    <cellStyle name="_Q2 Mtnce MJE 9" xfId="1335" xr:uid="{00000000-0005-0000-0000-0000DA040000}"/>
    <cellStyle name="_revbyoffer_Dec" xfId="1336" xr:uid="{00000000-0005-0000-0000-0000DB040000}"/>
    <cellStyle name="_revbyoffer_Dec 10" xfId="1337" xr:uid="{00000000-0005-0000-0000-0000DC040000}"/>
    <cellStyle name="_revbyoffer_Dec 11" xfId="1338" xr:uid="{00000000-0005-0000-0000-0000DD040000}"/>
    <cellStyle name="_revbyoffer_Dec 12" xfId="1339" xr:uid="{00000000-0005-0000-0000-0000DE040000}"/>
    <cellStyle name="_revbyoffer_Dec 13" xfId="1340" xr:uid="{00000000-0005-0000-0000-0000DF040000}"/>
    <cellStyle name="_revbyoffer_Dec 14" xfId="1341" xr:uid="{00000000-0005-0000-0000-0000E0040000}"/>
    <cellStyle name="_revbyoffer_Dec 15" xfId="1342" xr:uid="{00000000-0005-0000-0000-0000E1040000}"/>
    <cellStyle name="_revbyoffer_Dec 16" xfId="1343" xr:uid="{00000000-0005-0000-0000-0000E2040000}"/>
    <cellStyle name="_revbyoffer_Dec 17" xfId="1344" xr:uid="{00000000-0005-0000-0000-0000E3040000}"/>
    <cellStyle name="_revbyoffer_Dec 18" xfId="1345" xr:uid="{00000000-0005-0000-0000-0000E4040000}"/>
    <cellStyle name="_revbyoffer_Dec 19" xfId="1346" xr:uid="{00000000-0005-0000-0000-0000E5040000}"/>
    <cellStyle name="_revbyoffer_Dec 2" xfId="1347" xr:uid="{00000000-0005-0000-0000-0000E6040000}"/>
    <cellStyle name="_revbyoffer_Dec 20" xfId="1348" xr:uid="{00000000-0005-0000-0000-0000E7040000}"/>
    <cellStyle name="_revbyoffer_Dec 21" xfId="1349" xr:uid="{00000000-0005-0000-0000-0000E8040000}"/>
    <cellStyle name="_revbyoffer_Dec 22" xfId="1350" xr:uid="{00000000-0005-0000-0000-0000E9040000}"/>
    <cellStyle name="_revbyoffer_Dec 23" xfId="1351" xr:uid="{00000000-0005-0000-0000-0000EA040000}"/>
    <cellStyle name="_revbyoffer_Dec 24" xfId="1352" xr:uid="{00000000-0005-0000-0000-0000EB040000}"/>
    <cellStyle name="_revbyoffer_Dec 25" xfId="1353" xr:uid="{00000000-0005-0000-0000-0000EC040000}"/>
    <cellStyle name="_revbyoffer_Dec 26" xfId="1354" xr:uid="{00000000-0005-0000-0000-0000ED040000}"/>
    <cellStyle name="_revbyoffer_Dec 27" xfId="1355" xr:uid="{00000000-0005-0000-0000-0000EE040000}"/>
    <cellStyle name="_revbyoffer_Dec 28" xfId="1356" xr:uid="{00000000-0005-0000-0000-0000EF040000}"/>
    <cellStyle name="_revbyoffer_Dec 29" xfId="1357" xr:uid="{00000000-0005-0000-0000-0000F0040000}"/>
    <cellStyle name="_revbyoffer_Dec 3" xfId="1358" xr:uid="{00000000-0005-0000-0000-0000F1040000}"/>
    <cellStyle name="_revbyoffer_Dec 30" xfId="1359" xr:uid="{00000000-0005-0000-0000-0000F2040000}"/>
    <cellStyle name="_revbyoffer_Dec 31" xfId="1360" xr:uid="{00000000-0005-0000-0000-0000F3040000}"/>
    <cellStyle name="_revbyoffer_Dec 32" xfId="1361" xr:uid="{00000000-0005-0000-0000-0000F4040000}"/>
    <cellStyle name="_revbyoffer_Dec 33" xfId="1362" xr:uid="{00000000-0005-0000-0000-0000F5040000}"/>
    <cellStyle name="_revbyoffer_Dec 34" xfId="1363" xr:uid="{00000000-0005-0000-0000-0000F6040000}"/>
    <cellStyle name="_revbyoffer_Dec 35" xfId="1364" xr:uid="{00000000-0005-0000-0000-0000F7040000}"/>
    <cellStyle name="_revbyoffer_Dec 4" xfId="1365" xr:uid="{00000000-0005-0000-0000-0000F8040000}"/>
    <cellStyle name="_revbyoffer_Dec 5" xfId="1366" xr:uid="{00000000-0005-0000-0000-0000F9040000}"/>
    <cellStyle name="_revbyoffer_Dec 6" xfId="1367" xr:uid="{00000000-0005-0000-0000-0000FA040000}"/>
    <cellStyle name="_revbyoffer_Dec 7" xfId="1368" xr:uid="{00000000-0005-0000-0000-0000FB040000}"/>
    <cellStyle name="_revbyoffer_Dec 8" xfId="1369" xr:uid="{00000000-0005-0000-0000-0000FC040000}"/>
    <cellStyle name="_revbyoffer_Dec 9" xfId="1370" xr:uid="{00000000-0005-0000-0000-0000FD040000}"/>
    <cellStyle name="_Service product listing 091102" xfId="1371" xr:uid="{00000000-0005-0000-0000-0000FE040000}"/>
    <cellStyle name="_Service product listing 091102 10" xfId="1372" xr:uid="{00000000-0005-0000-0000-0000FF040000}"/>
    <cellStyle name="_Service product listing 091102 11" xfId="1373" xr:uid="{00000000-0005-0000-0000-000000050000}"/>
    <cellStyle name="_Service product listing 091102 12" xfId="1374" xr:uid="{00000000-0005-0000-0000-000001050000}"/>
    <cellStyle name="_Service product listing 091102 13" xfId="1375" xr:uid="{00000000-0005-0000-0000-000002050000}"/>
    <cellStyle name="_Service product listing 091102 14" xfId="1376" xr:uid="{00000000-0005-0000-0000-000003050000}"/>
    <cellStyle name="_Service product listing 091102 15" xfId="1377" xr:uid="{00000000-0005-0000-0000-000004050000}"/>
    <cellStyle name="_Service product listing 091102 16" xfId="1378" xr:uid="{00000000-0005-0000-0000-000005050000}"/>
    <cellStyle name="_Service product listing 091102 17" xfId="1379" xr:uid="{00000000-0005-0000-0000-000006050000}"/>
    <cellStyle name="_Service product listing 091102 18" xfId="1380" xr:uid="{00000000-0005-0000-0000-000007050000}"/>
    <cellStyle name="_Service product listing 091102 19" xfId="1381" xr:uid="{00000000-0005-0000-0000-000008050000}"/>
    <cellStyle name="_Service product listing 091102 2" xfId="1382" xr:uid="{00000000-0005-0000-0000-000009050000}"/>
    <cellStyle name="_Service product listing 091102 20" xfId="1383" xr:uid="{00000000-0005-0000-0000-00000A050000}"/>
    <cellStyle name="_Service product listing 091102 21" xfId="1384" xr:uid="{00000000-0005-0000-0000-00000B050000}"/>
    <cellStyle name="_Service product listing 091102 22" xfId="1385" xr:uid="{00000000-0005-0000-0000-00000C050000}"/>
    <cellStyle name="_Service product listing 091102 23" xfId="1386" xr:uid="{00000000-0005-0000-0000-00000D050000}"/>
    <cellStyle name="_Service product listing 091102 24" xfId="1387" xr:uid="{00000000-0005-0000-0000-00000E050000}"/>
    <cellStyle name="_Service product listing 091102 25" xfId="1388" xr:uid="{00000000-0005-0000-0000-00000F050000}"/>
    <cellStyle name="_Service product listing 091102 26" xfId="1389" xr:uid="{00000000-0005-0000-0000-000010050000}"/>
    <cellStyle name="_Service product listing 091102 27" xfId="1390" xr:uid="{00000000-0005-0000-0000-000011050000}"/>
    <cellStyle name="_Service product listing 091102 28" xfId="1391" xr:uid="{00000000-0005-0000-0000-000012050000}"/>
    <cellStyle name="_Service product listing 091102 29" xfId="1392" xr:uid="{00000000-0005-0000-0000-000013050000}"/>
    <cellStyle name="_Service product listing 091102 3" xfId="1393" xr:uid="{00000000-0005-0000-0000-000014050000}"/>
    <cellStyle name="_Service product listing 091102 30" xfId="1394" xr:uid="{00000000-0005-0000-0000-000015050000}"/>
    <cellStyle name="_Service product listing 091102 31" xfId="1395" xr:uid="{00000000-0005-0000-0000-000016050000}"/>
    <cellStyle name="_Service product listing 091102 32" xfId="1396" xr:uid="{00000000-0005-0000-0000-000017050000}"/>
    <cellStyle name="_Service product listing 091102 33" xfId="1397" xr:uid="{00000000-0005-0000-0000-000018050000}"/>
    <cellStyle name="_Service product listing 091102 34" xfId="1398" xr:uid="{00000000-0005-0000-0000-000019050000}"/>
    <cellStyle name="_Service product listing 091102 35" xfId="1399" xr:uid="{00000000-0005-0000-0000-00001A050000}"/>
    <cellStyle name="_Service product listing 091102 4" xfId="1400" xr:uid="{00000000-0005-0000-0000-00001B050000}"/>
    <cellStyle name="_Service product listing 091102 5" xfId="1401" xr:uid="{00000000-0005-0000-0000-00001C050000}"/>
    <cellStyle name="_Service product listing 091102 6" xfId="1402" xr:uid="{00000000-0005-0000-0000-00001D050000}"/>
    <cellStyle name="_Service product listing 091102 7" xfId="1403" xr:uid="{00000000-0005-0000-0000-00001E050000}"/>
    <cellStyle name="_Service product listing 091102 8" xfId="1404" xr:uid="{00000000-0005-0000-0000-00001F050000}"/>
    <cellStyle name="_Service product listing 091102 9" xfId="1405" xr:uid="{00000000-0005-0000-0000-000020050000}"/>
    <cellStyle name="_Sheet2" xfId="1406" xr:uid="{00000000-0005-0000-0000-000021050000}"/>
    <cellStyle name="_Sheet2 10" xfId="1407" xr:uid="{00000000-0005-0000-0000-000022050000}"/>
    <cellStyle name="_Sheet2 11" xfId="1408" xr:uid="{00000000-0005-0000-0000-000023050000}"/>
    <cellStyle name="_Sheet2 12" xfId="1409" xr:uid="{00000000-0005-0000-0000-000024050000}"/>
    <cellStyle name="_Sheet2 13" xfId="1410" xr:uid="{00000000-0005-0000-0000-000025050000}"/>
    <cellStyle name="_Sheet2 14" xfId="1411" xr:uid="{00000000-0005-0000-0000-000026050000}"/>
    <cellStyle name="_Sheet2 15" xfId="1412" xr:uid="{00000000-0005-0000-0000-000027050000}"/>
    <cellStyle name="_Sheet2 16" xfId="1413" xr:uid="{00000000-0005-0000-0000-000028050000}"/>
    <cellStyle name="_Sheet2 17" xfId="1414" xr:uid="{00000000-0005-0000-0000-000029050000}"/>
    <cellStyle name="_Sheet2 18" xfId="1415" xr:uid="{00000000-0005-0000-0000-00002A050000}"/>
    <cellStyle name="_Sheet2 19" xfId="1416" xr:uid="{00000000-0005-0000-0000-00002B050000}"/>
    <cellStyle name="_Sheet2 2" xfId="1417" xr:uid="{00000000-0005-0000-0000-00002C050000}"/>
    <cellStyle name="_Sheet2 20" xfId="1418" xr:uid="{00000000-0005-0000-0000-00002D050000}"/>
    <cellStyle name="_Sheet2 21" xfId="1419" xr:uid="{00000000-0005-0000-0000-00002E050000}"/>
    <cellStyle name="_Sheet2 22" xfId="1420" xr:uid="{00000000-0005-0000-0000-00002F050000}"/>
    <cellStyle name="_Sheet2 23" xfId="1421" xr:uid="{00000000-0005-0000-0000-000030050000}"/>
    <cellStyle name="_Sheet2 24" xfId="1422" xr:uid="{00000000-0005-0000-0000-000031050000}"/>
    <cellStyle name="_Sheet2 25" xfId="1423" xr:uid="{00000000-0005-0000-0000-000032050000}"/>
    <cellStyle name="_Sheet2 26" xfId="1424" xr:uid="{00000000-0005-0000-0000-000033050000}"/>
    <cellStyle name="_Sheet2 27" xfId="1425" xr:uid="{00000000-0005-0000-0000-000034050000}"/>
    <cellStyle name="_Sheet2 28" xfId="1426" xr:uid="{00000000-0005-0000-0000-000035050000}"/>
    <cellStyle name="_Sheet2 29" xfId="1427" xr:uid="{00000000-0005-0000-0000-000036050000}"/>
    <cellStyle name="_Sheet2 3" xfId="1428" xr:uid="{00000000-0005-0000-0000-000037050000}"/>
    <cellStyle name="_Sheet2 30" xfId="1429" xr:uid="{00000000-0005-0000-0000-000038050000}"/>
    <cellStyle name="_Sheet2 31" xfId="1430" xr:uid="{00000000-0005-0000-0000-000039050000}"/>
    <cellStyle name="_Sheet2 32" xfId="1431" xr:uid="{00000000-0005-0000-0000-00003A050000}"/>
    <cellStyle name="_Sheet2 33" xfId="1432" xr:uid="{00000000-0005-0000-0000-00003B050000}"/>
    <cellStyle name="_Sheet2 34" xfId="1433" xr:uid="{00000000-0005-0000-0000-00003C050000}"/>
    <cellStyle name="_Sheet2 35" xfId="1434" xr:uid="{00000000-0005-0000-0000-00003D050000}"/>
    <cellStyle name="_Sheet2 4" xfId="1435" xr:uid="{00000000-0005-0000-0000-00003E050000}"/>
    <cellStyle name="_Sheet2 5" xfId="1436" xr:uid="{00000000-0005-0000-0000-00003F050000}"/>
    <cellStyle name="_Sheet2 6" xfId="1437" xr:uid="{00000000-0005-0000-0000-000040050000}"/>
    <cellStyle name="_Sheet2 7" xfId="1438" xr:uid="{00000000-0005-0000-0000-000041050000}"/>
    <cellStyle name="_Sheet2 8" xfId="1439" xr:uid="{00000000-0005-0000-0000-000042050000}"/>
    <cellStyle name="_Sheet2 9" xfId="1440" xr:uid="{00000000-0005-0000-0000-000043050000}"/>
    <cellStyle name="_Supercomcode template for VQIP Appliance Mtce codes 4-11-07" xfId="1441" xr:uid="{00000000-0005-0000-0000-000044050000}"/>
    <cellStyle name="_Supercomcode template for VQIP Appliance Mtce codes 4-11-07 10" xfId="1442" xr:uid="{00000000-0005-0000-0000-000045050000}"/>
    <cellStyle name="_Supercomcode template for VQIP Appliance Mtce codes 4-11-07 11" xfId="1443" xr:uid="{00000000-0005-0000-0000-000046050000}"/>
    <cellStyle name="_Supercomcode template for VQIP Appliance Mtce codes 4-11-07 12" xfId="1444" xr:uid="{00000000-0005-0000-0000-000047050000}"/>
    <cellStyle name="_Supercomcode template for VQIP Appliance Mtce codes 4-11-07 13" xfId="1445" xr:uid="{00000000-0005-0000-0000-000048050000}"/>
    <cellStyle name="_Supercomcode template for VQIP Appliance Mtce codes 4-11-07 14" xfId="1446" xr:uid="{00000000-0005-0000-0000-000049050000}"/>
    <cellStyle name="_Supercomcode template for VQIP Appliance Mtce codes 4-11-07 15" xfId="1447" xr:uid="{00000000-0005-0000-0000-00004A050000}"/>
    <cellStyle name="_Supercomcode template for VQIP Appliance Mtce codes 4-11-07 16" xfId="1448" xr:uid="{00000000-0005-0000-0000-00004B050000}"/>
    <cellStyle name="_Supercomcode template for VQIP Appliance Mtce codes 4-11-07 17" xfId="1449" xr:uid="{00000000-0005-0000-0000-00004C050000}"/>
    <cellStyle name="_Supercomcode template for VQIP Appliance Mtce codes 4-11-07 18" xfId="1450" xr:uid="{00000000-0005-0000-0000-00004D050000}"/>
    <cellStyle name="_Supercomcode template for VQIP Appliance Mtce codes 4-11-07 19" xfId="1451" xr:uid="{00000000-0005-0000-0000-00004E050000}"/>
    <cellStyle name="_Supercomcode template for VQIP Appliance Mtce codes 4-11-07 2" xfId="1452" xr:uid="{00000000-0005-0000-0000-00004F050000}"/>
    <cellStyle name="_Supercomcode template for VQIP Appliance Mtce codes 4-11-07 20" xfId="1453" xr:uid="{00000000-0005-0000-0000-000050050000}"/>
    <cellStyle name="_Supercomcode template for VQIP Appliance Mtce codes 4-11-07 21" xfId="1454" xr:uid="{00000000-0005-0000-0000-000051050000}"/>
    <cellStyle name="_Supercomcode template for VQIP Appliance Mtce codes 4-11-07 22" xfId="1455" xr:uid="{00000000-0005-0000-0000-000052050000}"/>
    <cellStyle name="_Supercomcode template for VQIP Appliance Mtce codes 4-11-07 23" xfId="1456" xr:uid="{00000000-0005-0000-0000-000053050000}"/>
    <cellStyle name="_Supercomcode template for VQIP Appliance Mtce codes 4-11-07 24" xfId="1457" xr:uid="{00000000-0005-0000-0000-000054050000}"/>
    <cellStyle name="_Supercomcode template for VQIP Appliance Mtce codes 4-11-07 25" xfId="1458" xr:uid="{00000000-0005-0000-0000-000055050000}"/>
    <cellStyle name="_Supercomcode template for VQIP Appliance Mtce codes 4-11-07 26" xfId="1459" xr:uid="{00000000-0005-0000-0000-000056050000}"/>
    <cellStyle name="_Supercomcode template for VQIP Appliance Mtce codes 4-11-07 27" xfId="1460" xr:uid="{00000000-0005-0000-0000-000057050000}"/>
    <cellStyle name="_Supercomcode template for VQIP Appliance Mtce codes 4-11-07 28" xfId="1461" xr:uid="{00000000-0005-0000-0000-000058050000}"/>
    <cellStyle name="_Supercomcode template for VQIP Appliance Mtce codes 4-11-07 29" xfId="1462" xr:uid="{00000000-0005-0000-0000-000059050000}"/>
    <cellStyle name="_Supercomcode template for VQIP Appliance Mtce codes 4-11-07 3" xfId="1463" xr:uid="{00000000-0005-0000-0000-00005A050000}"/>
    <cellStyle name="_Supercomcode template for VQIP Appliance Mtce codes 4-11-07 30" xfId="1464" xr:uid="{00000000-0005-0000-0000-00005B050000}"/>
    <cellStyle name="_Supercomcode template for VQIP Appliance Mtce codes 4-11-07 31" xfId="1465" xr:uid="{00000000-0005-0000-0000-00005C050000}"/>
    <cellStyle name="_Supercomcode template for VQIP Appliance Mtce codes 4-11-07 32" xfId="1466" xr:uid="{00000000-0005-0000-0000-00005D050000}"/>
    <cellStyle name="_Supercomcode template for VQIP Appliance Mtce codes 4-11-07 33" xfId="1467" xr:uid="{00000000-0005-0000-0000-00005E050000}"/>
    <cellStyle name="_Supercomcode template for VQIP Appliance Mtce codes 4-11-07 34" xfId="1468" xr:uid="{00000000-0005-0000-0000-00005F050000}"/>
    <cellStyle name="_Supercomcode template for VQIP Appliance Mtce codes 4-11-07 35" xfId="1469" xr:uid="{00000000-0005-0000-0000-000060050000}"/>
    <cellStyle name="_Supercomcode template for VQIP Appliance Mtce codes 4-11-07 4" xfId="1470" xr:uid="{00000000-0005-0000-0000-000061050000}"/>
    <cellStyle name="_Supercomcode template for VQIP Appliance Mtce codes 4-11-07 5" xfId="1471" xr:uid="{00000000-0005-0000-0000-000062050000}"/>
    <cellStyle name="_Supercomcode template for VQIP Appliance Mtce codes 4-11-07 6" xfId="1472" xr:uid="{00000000-0005-0000-0000-000063050000}"/>
    <cellStyle name="_Supercomcode template for VQIP Appliance Mtce codes 4-11-07 7" xfId="1473" xr:uid="{00000000-0005-0000-0000-000064050000}"/>
    <cellStyle name="_Supercomcode template for VQIP Appliance Mtce codes 4-11-07 8" xfId="1474" xr:uid="{00000000-0005-0000-0000-000065050000}"/>
    <cellStyle name="_Supercomcode template for VQIP Appliance Mtce codes 4-11-07 9" xfId="1475" xr:uid="{00000000-0005-0000-0000-000066050000}"/>
    <cellStyle name="_TSS" xfId="1476" xr:uid="{00000000-0005-0000-0000-000067050000}"/>
    <cellStyle name="_TSS 10" xfId="1477" xr:uid="{00000000-0005-0000-0000-000068050000}"/>
    <cellStyle name="_TSS 11" xfId="1478" xr:uid="{00000000-0005-0000-0000-000069050000}"/>
    <cellStyle name="_TSS 12" xfId="1479" xr:uid="{00000000-0005-0000-0000-00006A050000}"/>
    <cellStyle name="_TSS 13" xfId="1480" xr:uid="{00000000-0005-0000-0000-00006B050000}"/>
    <cellStyle name="_TSS 14" xfId="1481" xr:uid="{00000000-0005-0000-0000-00006C050000}"/>
    <cellStyle name="_TSS 15" xfId="1482" xr:uid="{00000000-0005-0000-0000-00006D050000}"/>
    <cellStyle name="_TSS 16" xfId="1483" xr:uid="{00000000-0005-0000-0000-00006E050000}"/>
    <cellStyle name="_TSS 17" xfId="1484" xr:uid="{00000000-0005-0000-0000-00006F050000}"/>
    <cellStyle name="_TSS 18" xfId="1485" xr:uid="{00000000-0005-0000-0000-000070050000}"/>
    <cellStyle name="_TSS 19" xfId="1486" xr:uid="{00000000-0005-0000-0000-000071050000}"/>
    <cellStyle name="_TSS 2" xfId="1487" xr:uid="{00000000-0005-0000-0000-000072050000}"/>
    <cellStyle name="_TSS 20" xfId="1488" xr:uid="{00000000-0005-0000-0000-000073050000}"/>
    <cellStyle name="_TSS 21" xfId="1489" xr:uid="{00000000-0005-0000-0000-000074050000}"/>
    <cellStyle name="_TSS 22" xfId="1490" xr:uid="{00000000-0005-0000-0000-000075050000}"/>
    <cellStyle name="_TSS 23" xfId="1491" xr:uid="{00000000-0005-0000-0000-000076050000}"/>
    <cellStyle name="_TSS 24" xfId="1492" xr:uid="{00000000-0005-0000-0000-000077050000}"/>
    <cellStyle name="_TSS 25" xfId="1493" xr:uid="{00000000-0005-0000-0000-000078050000}"/>
    <cellStyle name="_TSS 26" xfId="1494" xr:uid="{00000000-0005-0000-0000-000079050000}"/>
    <cellStyle name="_TSS 27" xfId="1495" xr:uid="{00000000-0005-0000-0000-00007A050000}"/>
    <cellStyle name="_TSS 28" xfId="1496" xr:uid="{00000000-0005-0000-0000-00007B050000}"/>
    <cellStyle name="_TSS 29" xfId="1497" xr:uid="{00000000-0005-0000-0000-00007C050000}"/>
    <cellStyle name="_TSS 3" xfId="1498" xr:uid="{00000000-0005-0000-0000-00007D050000}"/>
    <cellStyle name="_TSS 30" xfId="1499" xr:uid="{00000000-0005-0000-0000-00007E050000}"/>
    <cellStyle name="_TSS 31" xfId="1500" xr:uid="{00000000-0005-0000-0000-00007F050000}"/>
    <cellStyle name="_TSS 32" xfId="1501" xr:uid="{00000000-0005-0000-0000-000080050000}"/>
    <cellStyle name="_TSS 33" xfId="1502" xr:uid="{00000000-0005-0000-0000-000081050000}"/>
    <cellStyle name="_TSS 34" xfId="1503" xr:uid="{00000000-0005-0000-0000-000082050000}"/>
    <cellStyle name="_TSS 35" xfId="1504" xr:uid="{00000000-0005-0000-0000-000083050000}"/>
    <cellStyle name="_TSS 4" xfId="1505" xr:uid="{00000000-0005-0000-0000-000084050000}"/>
    <cellStyle name="_TSS 5" xfId="1506" xr:uid="{00000000-0005-0000-0000-000085050000}"/>
    <cellStyle name="_TSS 6" xfId="1507" xr:uid="{00000000-0005-0000-0000-000086050000}"/>
    <cellStyle name="_TSS 7" xfId="1508" xr:uid="{00000000-0005-0000-0000-000087050000}"/>
    <cellStyle name="_TSS 8" xfId="1509" xr:uid="{00000000-0005-0000-0000-000088050000}"/>
    <cellStyle name="_TSS 9" xfId="1510" xr:uid="{00000000-0005-0000-0000-000089050000}"/>
    <cellStyle name="_TSSCodeSum" xfId="1511" xr:uid="{00000000-0005-0000-0000-00008A050000}"/>
    <cellStyle name="_TSSCodeSum 10" xfId="1512" xr:uid="{00000000-0005-0000-0000-00008B050000}"/>
    <cellStyle name="_TSSCodeSum 11" xfId="1513" xr:uid="{00000000-0005-0000-0000-00008C050000}"/>
    <cellStyle name="_TSSCodeSum 12" xfId="1514" xr:uid="{00000000-0005-0000-0000-00008D050000}"/>
    <cellStyle name="_TSSCodeSum 13" xfId="1515" xr:uid="{00000000-0005-0000-0000-00008E050000}"/>
    <cellStyle name="_TSSCodeSum 14" xfId="1516" xr:uid="{00000000-0005-0000-0000-00008F050000}"/>
    <cellStyle name="_TSSCodeSum 15" xfId="1517" xr:uid="{00000000-0005-0000-0000-000090050000}"/>
    <cellStyle name="_TSSCodeSum 16" xfId="1518" xr:uid="{00000000-0005-0000-0000-000091050000}"/>
    <cellStyle name="_TSSCodeSum 17" xfId="1519" xr:uid="{00000000-0005-0000-0000-000092050000}"/>
    <cellStyle name="_TSSCodeSum 18" xfId="1520" xr:uid="{00000000-0005-0000-0000-000093050000}"/>
    <cellStyle name="_TSSCodeSum 19" xfId="1521" xr:uid="{00000000-0005-0000-0000-000094050000}"/>
    <cellStyle name="_TSSCodeSum 2" xfId="1522" xr:uid="{00000000-0005-0000-0000-000095050000}"/>
    <cellStyle name="_TSSCodeSum 20" xfId="1523" xr:uid="{00000000-0005-0000-0000-000096050000}"/>
    <cellStyle name="_TSSCodeSum 21" xfId="1524" xr:uid="{00000000-0005-0000-0000-000097050000}"/>
    <cellStyle name="_TSSCodeSum 22" xfId="1525" xr:uid="{00000000-0005-0000-0000-000098050000}"/>
    <cellStyle name="_TSSCodeSum 23" xfId="1526" xr:uid="{00000000-0005-0000-0000-000099050000}"/>
    <cellStyle name="_TSSCodeSum 24" xfId="1527" xr:uid="{00000000-0005-0000-0000-00009A050000}"/>
    <cellStyle name="_TSSCodeSum 25" xfId="1528" xr:uid="{00000000-0005-0000-0000-00009B050000}"/>
    <cellStyle name="_TSSCodeSum 26" xfId="1529" xr:uid="{00000000-0005-0000-0000-00009C050000}"/>
    <cellStyle name="_TSSCodeSum 27" xfId="1530" xr:uid="{00000000-0005-0000-0000-00009D050000}"/>
    <cellStyle name="_TSSCodeSum 28" xfId="1531" xr:uid="{00000000-0005-0000-0000-00009E050000}"/>
    <cellStyle name="_TSSCodeSum 29" xfId="1532" xr:uid="{00000000-0005-0000-0000-00009F050000}"/>
    <cellStyle name="_TSSCodeSum 3" xfId="1533" xr:uid="{00000000-0005-0000-0000-0000A0050000}"/>
    <cellStyle name="_TSSCodeSum 30" xfId="1534" xr:uid="{00000000-0005-0000-0000-0000A1050000}"/>
    <cellStyle name="_TSSCodeSum 31" xfId="1535" xr:uid="{00000000-0005-0000-0000-0000A2050000}"/>
    <cellStyle name="_TSSCodeSum 32" xfId="1536" xr:uid="{00000000-0005-0000-0000-0000A3050000}"/>
    <cellStyle name="_TSSCodeSum 33" xfId="1537" xr:uid="{00000000-0005-0000-0000-0000A4050000}"/>
    <cellStyle name="_TSSCodeSum 34" xfId="1538" xr:uid="{00000000-0005-0000-0000-0000A5050000}"/>
    <cellStyle name="_TSSCodeSum 35" xfId="1539" xr:uid="{00000000-0005-0000-0000-0000A6050000}"/>
    <cellStyle name="_TSSCodeSum 4" xfId="1540" xr:uid="{00000000-0005-0000-0000-0000A7050000}"/>
    <cellStyle name="_TSSCodeSum 5" xfId="1541" xr:uid="{00000000-0005-0000-0000-0000A8050000}"/>
    <cellStyle name="_TSSCodeSum 6" xfId="1542" xr:uid="{00000000-0005-0000-0000-0000A9050000}"/>
    <cellStyle name="_TSSCodeSum 7" xfId="1543" xr:uid="{00000000-0005-0000-0000-0000AA050000}"/>
    <cellStyle name="_TSSCodeSum 8" xfId="1544" xr:uid="{00000000-0005-0000-0000-0000AB050000}"/>
    <cellStyle name="_TSSCodeSum 9" xfId="1545" xr:uid="{00000000-0005-0000-0000-0000AC050000}"/>
    <cellStyle name="=C:\WINDOWS\SYSTEM32\COMMAND.COM" xfId="80" xr:uid="{00000000-0005-0000-0000-0000AD050000}"/>
    <cellStyle name="=C:\WINDOWS\SYSTEM32\COMMAND.COM 10" xfId="1546" xr:uid="{00000000-0005-0000-0000-0000AE050000}"/>
    <cellStyle name="=C:\WINDOWS\SYSTEM32\COMMAND.COM 11" xfId="1547" xr:uid="{00000000-0005-0000-0000-0000AF050000}"/>
    <cellStyle name="=C:\WINDOWS\SYSTEM32\COMMAND.COM 12" xfId="1548" xr:uid="{00000000-0005-0000-0000-0000B0050000}"/>
    <cellStyle name="=C:\WINDOWS\SYSTEM32\COMMAND.COM 13" xfId="1549" xr:uid="{00000000-0005-0000-0000-0000B1050000}"/>
    <cellStyle name="=C:\WINDOWS\SYSTEM32\COMMAND.COM 14" xfId="1550" xr:uid="{00000000-0005-0000-0000-0000B2050000}"/>
    <cellStyle name="=C:\WINDOWS\SYSTEM32\COMMAND.COM 15" xfId="1551" xr:uid="{00000000-0005-0000-0000-0000B3050000}"/>
    <cellStyle name="=C:\WINDOWS\SYSTEM32\COMMAND.COM 16" xfId="1552" xr:uid="{00000000-0005-0000-0000-0000B4050000}"/>
    <cellStyle name="=C:\WINDOWS\SYSTEM32\COMMAND.COM 17" xfId="1553" xr:uid="{00000000-0005-0000-0000-0000B5050000}"/>
    <cellStyle name="=C:\WINDOWS\SYSTEM32\COMMAND.COM 18" xfId="1554" xr:uid="{00000000-0005-0000-0000-0000B6050000}"/>
    <cellStyle name="=C:\WINDOWS\SYSTEM32\COMMAND.COM 19" xfId="1555" xr:uid="{00000000-0005-0000-0000-0000B7050000}"/>
    <cellStyle name="=C:\WINDOWS\SYSTEM32\COMMAND.COM 2" xfId="1556" xr:uid="{00000000-0005-0000-0000-0000B8050000}"/>
    <cellStyle name="=C:\WINDOWS\SYSTEM32\COMMAND.COM 20" xfId="1557" xr:uid="{00000000-0005-0000-0000-0000B9050000}"/>
    <cellStyle name="=C:\WINDOWS\SYSTEM32\COMMAND.COM 21" xfId="1558" xr:uid="{00000000-0005-0000-0000-0000BA050000}"/>
    <cellStyle name="=C:\WINDOWS\SYSTEM32\COMMAND.COM 22" xfId="1559" xr:uid="{00000000-0005-0000-0000-0000BB050000}"/>
    <cellStyle name="=C:\WINDOWS\SYSTEM32\COMMAND.COM 23" xfId="1560" xr:uid="{00000000-0005-0000-0000-0000BC050000}"/>
    <cellStyle name="=C:\WINDOWS\SYSTEM32\COMMAND.COM 24" xfId="1561" xr:uid="{00000000-0005-0000-0000-0000BD050000}"/>
    <cellStyle name="=C:\WINDOWS\SYSTEM32\COMMAND.COM 25" xfId="1562" xr:uid="{00000000-0005-0000-0000-0000BE050000}"/>
    <cellStyle name="=C:\WINDOWS\SYSTEM32\COMMAND.COM 26" xfId="1563" xr:uid="{00000000-0005-0000-0000-0000BF050000}"/>
    <cellStyle name="=C:\WINDOWS\SYSTEM32\COMMAND.COM 27" xfId="1564" xr:uid="{00000000-0005-0000-0000-0000C0050000}"/>
    <cellStyle name="=C:\WINDOWS\SYSTEM32\COMMAND.COM 28" xfId="1565" xr:uid="{00000000-0005-0000-0000-0000C1050000}"/>
    <cellStyle name="=C:\WINDOWS\SYSTEM32\COMMAND.COM 29" xfId="1566" xr:uid="{00000000-0005-0000-0000-0000C2050000}"/>
    <cellStyle name="=C:\WINDOWS\SYSTEM32\COMMAND.COM 3" xfId="1567" xr:uid="{00000000-0005-0000-0000-0000C3050000}"/>
    <cellStyle name="=C:\WINDOWS\SYSTEM32\COMMAND.COM 30" xfId="1568" xr:uid="{00000000-0005-0000-0000-0000C4050000}"/>
    <cellStyle name="=C:\WINDOWS\SYSTEM32\COMMAND.COM 31" xfId="1569" xr:uid="{00000000-0005-0000-0000-0000C5050000}"/>
    <cellStyle name="=C:\WINDOWS\SYSTEM32\COMMAND.COM 32" xfId="1570" xr:uid="{00000000-0005-0000-0000-0000C6050000}"/>
    <cellStyle name="=C:\WINDOWS\SYSTEM32\COMMAND.COM 33" xfId="1571" xr:uid="{00000000-0005-0000-0000-0000C7050000}"/>
    <cellStyle name="=C:\WINDOWS\SYSTEM32\COMMAND.COM 34" xfId="1572" xr:uid="{00000000-0005-0000-0000-0000C8050000}"/>
    <cellStyle name="=C:\WINDOWS\SYSTEM32\COMMAND.COM 35" xfId="1573" xr:uid="{00000000-0005-0000-0000-0000C9050000}"/>
    <cellStyle name="=C:\WINDOWS\SYSTEM32\COMMAND.COM 36" xfId="1574" xr:uid="{00000000-0005-0000-0000-0000CA050000}"/>
    <cellStyle name="=C:\WINDOWS\SYSTEM32\COMMAND.COM 37" xfId="1575" xr:uid="{00000000-0005-0000-0000-0000CB050000}"/>
    <cellStyle name="=C:\WINDOWS\SYSTEM32\COMMAND.COM 38" xfId="1576" xr:uid="{00000000-0005-0000-0000-0000CC050000}"/>
    <cellStyle name="=C:\WINDOWS\SYSTEM32\COMMAND.COM 39" xfId="1577" xr:uid="{00000000-0005-0000-0000-0000CD050000}"/>
    <cellStyle name="=C:\WINDOWS\SYSTEM32\COMMAND.COM 4" xfId="1578" xr:uid="{00000000-0005-0000-0000-0000CE050000}"/>
    <cellStyle name="=C:\WINDOWS\SYSTEM32\COMMAND.COM 40" xfId="1579" xr:uid="{00000000-0005-0000-0000-0000CF050000}"/>
    <cellStyle name="=C:\WINDOWS\SYSTEM32\COMMAND.COM 41" xfId="1580" xr:uid="{00000000-0005-0000-0000-0000D0050000}"/>
    <cellStyle name="=C:\WINDOWS\SYSTEM32\COMMAND.COM 42" xfId="1581" xr:uid="{00000000-0005-0000-0000-0000D1050000}"/>
    <cellStyle name="=C:\WINDOWS\SYSTEM32\COMMAND.COM 43" xfId="1582" xr:uid="{00000000-0005-0000-0000-0000D2050000}"/>
    <cellStyle name="=C:\WINDOWS\SYSTEM32\COMMAND.COM 44" xfId="1583" xr:uid="{00000000-0005-0000-0000-0000D3050000}"/>
    <cellStyle name="=C:\WINDOWS\SYSTEM32\COMMAND.COM 45" xfId="1584" xr:uid="{00000000-0005-0000-0000-0000D4050000}"/>
    <cellStyle name="=C:\WINDOWS\SYSTEM32\COMMAND.COM 46" xfId="1585" xr:uid="{00000000-0005-0000-0000-0000D5050000}"/>
    <cellStyle name="=C:\WINDOWS\SYSTEM32\COMMAND.COM 5" xfId="1586" xr:uid="{00000000-0005-0000-0000-0000D6050000}"/>
    <cellStyle name="=C:\WINDOWS\SYSTEM32\COMMAND.COM 6" xfId="1587" xr:uid="{00000000-0005-0000-0000-0000D7050000}"/>
    <cellStyle name="=C:\WINDOWS\SYSTEM32\COMMAND.COM 7" xfId="1588" xr:uid="{00000000-0005-0000-0000-0000D8050000}"/>
    <cellStyle name="=C:\WINDOWS\SYSTEM32\COMMAND.COM 8" xfId="1589" xr:uid="{00000000-0005-0000-0000-0000D9050000}"/>
    <cellStyle name="=C:\WINDOWS\SYSTEM32\COMMAND.COM 9" xfId="1590" xr:uid="{00000000-0005-0000-0000-0000DA050000}"/>
    <cellStyle name="0" xfId="1591" xr:uid="{00000000-0005-0000-0000-0000DB050000}"/>
    <cellStyle name="0%" xfId="1592" xr:uid="{00000000-0005-0000-0000-0000DC050000}"/>
    <cellStyle name="0,0_x000a__x000a_NA_x000a__x000a_" xfId="1593" xr:uid="{00000000-0005-0000-0000-0000DD050000}"/>
    <cellStyle name="0,0_x000d__x000a_NA_x000d__x000a_" xfId="1594" xr:uid="{00000000-0005-0000-0000-0000DE050000}"/>
    <cellStyle name="0,0_x000d__x000a_NA_x000d__x000a_ 10" xfId="1595" xr:uid="{00000000-0005-0000-0000-0000DF050000}"/>
    <cellStyle name="0,0_x000d__x000a_NA_x000d__x000a_ 11" xfId="1596" xr:uid="{00000000-0005-0000-0000-0000E0050000}"/>
    <cellStyle name="0,0_x000d__x000a_NA_x000d__x000a_ 12" xfId="1597" xr:uid="{00000000-0005-0000-0000-0000E1050000}"/>
    <cellStyle name="0,0_x000d__x000a_NA_x000d__x000a_ 13" xfId="1598" xr:uid="{00000000-0005-0000-0000-0000E2050000}"/>
    <cellStyle name="0,0_x000d__x000a_NA_x000d__x000a_ 14" xfId="1599" xr:uid="{00000000-0005-0000-0000-0000E3050000}"/>
    <cellStyle name="0,0_x000d__x000a_NA_x000d__x000a_ 15" xfId="1600" xr:uid="{00000000-0005-0000-0000-0000E4050000}"/>
    <cellStyle name="0,0_x000d__x000a_NA_x000d__x000a_ 16" xfId="1601" xr:uid="{00000000-0005-0000-0000-0000E5050000}"/>
    <cellStyle name="0,0_x000d__x000a_NA_x000d__x000a_ 17" xfId="1602" xr:uid="{00000000-0005-0000-0000-0000E6050000}"/>
    <cellStyle name="0,0_x000d__x000a_NA_x000d__x000a_ 18" xfId="1603" xr:uid="{00000000-0005-0000-0000-0000E7050000}"/>
    <cellStyle name="0,0_x000d__x000a_NA_x000d__x000a_ 19" xfId="1604" xr:uid="{00000000-0005-0000-0000-0000E8050000}"/>
    <cellStyle name="0,0_x000d__x000a_NA_x000d__x000a_ 2" xfId="1605" xr:uid="{00000000-0005-0000-0000-0000E9050000}"/>
    <cellStyle name="0,0_x000d__x000a_NA_x000d__x000a_ 2 10" xfId="1606" xr:uid="{00000000-0005-0000-0000-0000EA050000}"/>
    <cellStyle name="0,0_x000d__x000a_NA_x000d__x000a_ 2 11" xfId="1607" xr:uid="{00000000-0005-0000-0000-0000EB050000}"/>
    <cellStyle name="0,0_x000d__x000a_NA_x000d__x000a_ 2 12" xfId="1608" xr:uid="{00000000-0005-0000-0000-0000EC050000}"/>
    <cellStyle name="0,0_x000d__x000a_NA_x000d__x000a_ 2 13" xfId="1609" xr:uid="{00000000-0005-0000-0000-0000ED050000}"/>
    <cellStyle name="0,0_x000d__x000a_NA_x000d__x000a_ 2 14" xfId="1610" xr:uid="{00000000-0005-0000-0000-0000EE050000}"/>
    <cellStyle name="0,0_x000d__x000a_NA_x000d__x000a_ 2 15" xfId="1611" xr:uid="{00000000-0005-0000-0000-0000EF050000}"/>
    <cellStyle name="0,0_x000d__x000a_NA_x000d__x000a_ 2 16" xfId="1612" xr:uid="{00000000-0005-0000-0000-0000F0050000}"/>
    <cellStyle name="0,0_x000d__x000a_NA_x000d__x000a_ 2 17" xfId="1613" xr:uid="{00000000-0005-0000-0000-0000F1050000}"/>
    <cellStyle name="0,0_x000d__x000a_NA_x000d__x000a_ 2 18" xfId="1614" xr:uid="{00000000-0005-0000-0000-0000F2050000}"/>
    <cellStyle name="0,0_x000d__x000a_NA_x000d__x000a_ 2 19" xfId="1615" xr:uid="{00000000-0005-0000-0000-0000F3050000}"/>
    <cellStyle name="0,0_x000d__x000a_NA_x000d__x000a_ 2 2" xfId="1616" xr:uid="{00000000-0005-0000-0000-0000F4050000}"/>
    <cellStyle name="0,0_x000d__x000a_NA_x000d__x000a_ 2 2 10" xfId="1617" xr:uid="{00000000-0005-0000-0000-0000F5050000}"/>
    <cellStyle name="0,0_x000d__x000a_NA_x000d__x000a_ 2 2 11" xfId="1618" xr:uid="{00000000-0005-0000-0000-0000F6050000}"/>
    <cellStyle name="0,0_x000d__x000a_NA_x000d__x000a_ 2 2 12" xfId="1619" xr:uid="{00000000-0005-0000-0000-0000F7050000}"/>
    <cellStyle name="0,0_x000d__x000a_NA_x000d__x000a_ 2 2 13" xfId="1620" xr:uid="{00000000-0005-0000-0000-0000F8050000}"/>
    <cellStyle name="0,0_x000d__x000a_NA_x000d__x000a_ 2 2 14" xfId="1621" xr:uid="{00000000-0005-0000-0000-0000F9050000}"/>
    <cellStyle name="0,0_x000d__x000a_NA_x000d__x000a_ 2 2 15" xfId="1622" xr:uid="{00000000-0005-0000-0000-0000FA050000}"/>
    <cellStyle name="0,0_x000d__x000a_NA_x000d__x000a_ 2 2 16" xfId="1623" xr:uid="{00000000-0005-0000-0000-0000FB050000}"/>
    <cellStyle name="0,0_x000d__x000a_NA_x000d__x000a_ 2 2 17" xfId="1624" xr:uid="{00000000-0005-0000-0000-0000FC050000}"/>
    <cellStyle name="0,0_x000d__x000a_NA_x000d__x000a_ 2 2 18" xfId="1625" xr:uid="{00000000-0005-0000-0000-0000FD050000}"/>
    <cellStyle name="0,0_x000d__x000a_NA_x000d__x000a_ 2 2 19" xfId="1626" xr:uid="{00000000-0005-0000-0000-0000FE050000}"/>
    <cellStyle name="0,0_x000d__x000a_NA_x000d__x000a_ 2 2 2" xfId="1627" xr:uid="{00000000-0005-0000-0000-0000FF050000}"/>
    <cellStyle name="0,0_x000d__x000a_NA_x000d__x000a_ 2 2 20" xfId="1628" xr:uid="{00000000-0005-0000-0000-000000060000}"/>
    <cellStyle name="0,0_x000d__x000a_NA_x000d__x000a_ 2 2 21" xfId="1629" xr:uid="{00000000-0005-0000-0000-000001060000}"/>
    <cellStyle name="0,0_x000d__x000a_NA_x000d__x000a_ 2 2 22" xfId="1630" xr:uid="{00000000-0005-0000-0000-000002060000}"/>
    <cellStyle name="0,0_x000d__x000a_NA_x000d__x000a_ 2 2 23" xfId="1631" xr:uid="{00000000-0005-0000-0000-000003060000}"/>
    <cellStyle name="0,0_x000d__x000a_NA_x000d__x000a_ 2 2 24" xfId="1632" xr:uid="{00000000-0005-0000-0000-000004060000}"/>
    <cellStyle name="0,0_x000d__x000a_NA_x000d__x000a_ 2 2 25" xfId="1633" xr:uid="{00000000-0005-0000-0000-000005060000}"/>
    <cellStyle name="0,0_x000d__x000a_NA_x000d__x000a_ 2 2 26" xfId="1634" xr:uid="{00000000-0005-0000-0000-000006060000}"/>
    <cellStyle name="0,0_x000d__x000a_NA_x000d__x000a_ 2 2 27" xfId="1635" xr:uid="{00000000-0005-0000-0000-000007060000}"/>
    <cellStyle name="0,0_x000d__x000a_NA_x000d__x000a_ 2 2 28" xfId="1636" xr:uid="{00000000-0005-0000-0000-000008060000}"/>
    <cellStyle name="0,0_x000d__x000a_NA_x000d__x000a_ 2 2 29" xfId="1637" xr:uid="{00000000-0005-0000-0000-000009060000}"/>
    <cellStyle name="0,0_x000d__x000a_NA_x000d__x000a_ 2 2 3" xfId="1638" xr:uid="{00000000-0005-0000-0000-00000A060000}"/>
    <cellStyle name="0,0_x000d__x000a_NA_x000d__x000a_ 2 2 30" xfId="1639" xr:uid="{00000000-0005-0000-0000-00000B060000}"/>
    <cellStyle name="0,0_x000d__x000a_NA_x000d__x000a_ 2 2 31" xfId="1640" xr:uid="{00000000-0005-0000-0000-00000C060000}"/>
    <cellStyle name="0,0_x000d__x000a_NA_x000d__x000a_ 2 2 32" xfId="1641" xr:uid="{00000000-0005-0000-0000-00000D060000}"/>
    <cellStyle name="0,0_x000d__x000a_NA_x000d__x000a_ 2 2 33" xfId="1642" xr:uid="{00000000-0005-0000-0000-00000E060000}"/>
    <cellStyle name="0,0_x000d__x000a_NA_x000d__x000a_ 2 2 34" xfId="1643" xr:uid="{00000000-0005-0000-0000-00000F060000}"/>
    <cellStyle name="0,0_x000d__x000a_NA_x000d__x000a_ 2 2 35" xfId="1644" xr:uid="{00000000-0005-0000-0000-000010060000}"/>
    <cellStyle name="0,0_x000d__x000a_NA_x000d__x000a_ 2 2 4" xfId="1645" xr:uid="{00000000-0005-0000-0000-000011060000}"/>
    <cellStyle name="0,0_x000d__x000a_NA_x000d__x000a_ 2 2 5" xfId="1646" xr:uid="{00000000-0005-0000-0000-000012060000}"/>
    <cellStyle name="0,0_x000d__x000a_NA_x000d__x000a_ 2 2 6" xfId="1647" xr:uid="{00000000-0005-0000-0000-000013060000}"/>
    <cellStyle name="0,0_x000d__x000a_NA_x000d__x000a_ 2 2 7" xfId="1648" xr:uid="{00000000-0005-0000-0000-000014060000}"/>
    <cellStyle name="0,0_x000d__x000a_NA_x000d__x000a_ 2 2 8" xfId="1649" xr:uid="{00000000-0005-0000-0000-000015060000}"/>
    <cellStyle name="0,0_x000d__x000a_NA_x000d__x000a_ 2 2 9" xfId="1650" xr:uid="{00000000-0005-0000-0000-000016060000}"/>
    <cellStyle name="0,0_x000d__x000a_NA_x000d__x000a_ 2 20" xfId="1651" xr:uid="{00000000-0005-0000-0000-000017060000}"/>
    <cellStyle name="0,0_x000d__x000a_NA_x000d__x000a_ 2 21" xfId="1652" xr:uid="{00000000-0005-0000-0000-000018060000}"/>
    <cellStyle name="0,0_x000d__x000a_NA_x000d__x000a_ 2 22" xfId="1653" xr:uid="{00000000-0005-0000-0000-000019060000}"/>
    <cellStyle name="0,0_x000d__x000a_NA_x000d__x000a_ 2 23" xfId="1654" xr:uid="{00000000-0005-0000-0000-00001A060000}"/>
    <cellStyle name="0,0_x000d__x000a_NA_x000d__x000a_ 2 24" xfId="1655" xr:uid="{00000000-0005-0000-0000-00001B060000}"/>
    <cellStyle name="0,0_x000d__x000a_NA_x000d__x000a_ 2 25" xfId="1656" xr:uid="{00000000-0005-0000-0000-00001C060000}"/>
    <cellStyle name="0,0_x000d__x000a_NA_x000d__x000a_ 2 26" xfId="1657" xr:uid="{00000000-0005-0000-0000-00001D060000}"/>
    <cellStyle name="0,0_x000d__x000a_NA_x000d__x000a_ 2 27" xfId="1658" xr:uid="{00000000-0005-0000-0000-00001E060000}"/>
    <cellStyle name="0,0_x000d__x000a_NA_x000d__x000a_ 2 28" xfId="1659" xr:uid="{00000000-0005-0000-0000-00001F060000}"/>
    <cellStyle name="0,0_x000d__x000a_NA_x000d__x000a_ 2 29" xfId="1660" xr:uid="{00000000-0005-0000-0000-000020060000}"/>
    <cellStyle name="0,0_x000d__x000a_NA_x000d__x000a_ 2 3" xfId="1661" xr:uid="{00000000-0005-0000-0000-000021060000}"/>
    <cellStyle name="0,0_x000d__x000a_NA_x000d__x000a_ 2 30" xfId="1662" xr:uid="{00000000-0005-0000-0000-000022060000}"/>
    <cellStyle name="0,0_x000d__x000a_NA_x000d__x000a_ 2 31" xfId="1663" xr:uid="{00000000-0005-0000-0000-000023060000}"/>
    <cellStyle name="0,0_x000d__x000a_NA_x000d__x000a_ 2 32" xfId="1664" xr:uid="{00000000-0005-0000-0000-000024060000}"/>
    <cellStyle name="0,0_x000d__x000a_NA_x000d__x000a_ 2 33" xfId="1665" xr:uid="{00000000-0005-0000-0000-000025060000}"/>
    <cellStyle name="0,0_x000d__x000a_NA_x000d__x000a_ 2 34" xfId="1666" xr:uid="{00000000-0005-0000-0000-000026060000}"/>
    <cellStyle name="0,0_x000d__x000a_NA_x000d__x000a_ 2 35" xfId="1667" xr:uid="{00000000-0005-0000-0000-000027060000}"/>
    <cellStyle name="0,0_x000d__x000a_NA_x000d__x000a_ 2 36" xfId="1668" xr:uid="{00000000-0005-0000-0000-000028060000}"/>
    <cellStyle name="0,0_x000d__x000a_NA_x000d__x000a_ 2 37" xfId="1669" xr:uid="{00000000-0005-0000-0000-000029060000}"/>
    <cellStyle name="0,0_x000d__x000a_NA_x000d__x000a_ 2 38" xfId="1670" xr:uid="{00000000-0005-0000-0000-00002A060000}"/>
    <cellStyle name="0,0_x000d__x000a_NA_x000d__x000a_ 2 39" xfId="1671" xr:uid="{00000000-0005-0000-0000-00002B060000}"/>
    <cellStyle name="0,0_x000d__x000a_NA_x000d__x000a_ 2 4" xfId="1672" xr:uid="{00000000-0005-0000-0000-00002C060000}"/>
    <cellStyle name="0,0_x000d__x000a_NA_x000d__x000a_ 2 40" xfId="1673" xr:uid="{00000000-0005-0000-0000-00002D060000}"/>
    <cellStyle name="0,0_x000d__x000a_NA_x000d__x000a_ 2 41" xfId="1674" xr:uid="{00000000-0005-0000-0000-00002E060000}"/>
    <cellStyle name="0,0_x000d__x000a_NA_x000d__x000a_ 2 42" xfId="1675" xr:uid="{00000000-0005-0000-0000-00002F060000}"/>
    <cellStyle name="0,0_x000d__x000a_NA_x000d__x000a_ 2 43" xfId="1676" xr:uid="{00000000-0005-0000-0000-000030060000}"/>
    <cellStyle name="0,0_x000d__x000a_NA_x000d__x000a_ 2 44" xfId="1677" xr:uid="{00000000-0005-0000-0000-000031060000}"/>
    <cellStyle name="0,0_x000d__x000a_NA_x000d__x000a_ 2 45" xfId="1678" xr:uid="{00000000-0005-0000-0000-000032060000}"/>
    <cellStyle name="0,0_x000d__x000a_NA_x000d__x000a_ 2 46" xfId="1679" xr:uid="{00000000-0005-0000-0000-000033060000}"/>
    <cellStyle name="0,0_x000d__x000a_NA_x000d__x000a_ 2 47" xfId="1680" xr:uid="{00000000-0005-0000-0000-000034060000}"/>
    <cellStyle name="0,0_x000d__x000a_NA_x000d__x000a_ 2 48" xfId="1681" xr:uid="{00000000-0005-0000-0000-000035060000}"/>
    <cellStyle name="0,0_x000d__x000a_NA_x000d__x000a_ 2 49" xfId="1682" xr:uid="{00000000-0005-0000-0000-000036060000}"/>
    <cellStyle name="0,0_x000d__x000a_NA_x000d__x000a_ 2 5" xfId="1683" xr:uid="{00000000-0005-0000-0000-000037060000}"/>
    <cellStyle name="0,0_x000d__x000a_NA_x000d__x000a_ 2 50" xfId="1684" xr:uid="{00000000-0005-0000-0000-000038060000}"/>
    <cellStyle name="0,0_x000d__x000a_NA_x000d__x000a_ 2 51" xfId="1685" xr:uid="{00000000-0005-0000-0000-000039060000}"/>
    <cellStyle name="0,0_x000d__x000a_NA_x000d__x000a_ 2 52" xfId="1686" xr:uid="{00000000-0005-0000-0000-00003A060000}"/>
    <cellStyle name="0,0_x000d__x000a_NA_x000d__x000a_ 2 53" xfId="1687" xr:uid="{00000000-0005-0000-0000-00003B060000}"/>
    <cellStyle name="0,0_x000d__x000a_NA_x000d__x000a_ 2 54" xfId="1688" xr:uid="{00000000-0005-0000-0000-00003C060000}"/>
    <cellStyle name="0,0_x000d__x000a_NA_x000d__x000a_ 2 55" xfId="1689" xr:uid="{00000000-0005-0000-0000-00003D060000}"/>
    <cellStyle name="0,0_x000d__x000a_NA_x000d__x000a_ 2 56" xfId="1690" xr:uid="{00000000-0005-0000-0000-00003E060000}"/>
    <cellStyle name="0,0_x000d__x000a_NA_x000d__x000a_ 2 57" xfId="1691" xr:uid="{00000000-0005-0000-0000-00003F060000}"/>
    <cellStyle name="0,0_x000d__x000a_NA_x000d__x000a_ 2 58" xfId="1692" xr:uid="{00000000-0005-0000-0000-000040060000}"/>
    <cellStyle name="0,0_x000d__x000a_NA_x000d__x000a_ 2 59" xfId="1693" xr:uid="{00000000-0005-0000-0000-000041060000}"/>
    <cellStyle name="0,0_x000d__x000a_NA_x000d__x000a_ 2 6" xfId="1694" xr:uid="{00000000-0005-0000-0000-000042060000}"/>
    <cellStyle name="0,0_x000d__x000a_NA_x000d__x000a_ 2 60" xfId="1695" xr:uid="{00000000-0005-0000-0000-000043060000}"/>
    <cellStyle name="0,0_x000d__x000a_NA_x000d__x000a_ 2 61" xfId="6092" xr:uid="{00000000-0005-0000-0000-000044060000}"/>
    <cellStyle name="0,0_x000d__x000a_NA_x000d__x000a_ 2 7" xfId="1696" xr:uid="{00000000-0005-0000-0000-000045060000}"/>
    <cellStyle name="0,0_x000d__x000a_NA_x000d__x000a_ 2 8" xfId="1697" xr:uid="{00000000-0005-0000-0000-000046060000}"/>
    <cellStyle name="0,0_x000d__x000a_NA_x000d__x000a_ 2 9" xfId="1698" xr:uid="{00000000-0005-0000-0000-000047060000}"/>
    <cellStyle name="0,0_x000d__x000a_NA_x000d__x000a_ 20" xfId="1699" xr:uid="{00000000-0005-0000-0000-000048060000}"/>
    <cellStyle name="0,0_x000d__x000a_NA_x000d__x000a_ 21" xfId="1700" xr:uid="{00000000-0005-0000-0000-000049060000}"/>
    <cellStyle name="0,0_x000d__x000a_NA_x000d__x000a_ 22" xfId="1701" xr:uid="{00000000-0005-0000-0000-00004A060000}"/>
    <cellStyle name="0,0_x000d__x000a_NA_x000d__x000a_ 23" xfId="1702" xr:uid="{00000000-0005-0000-0000-00004B060000}"/>
    <cellStyle name="0,0_x000d__x000a_NA_x000d__x000a_ 24" xfId="1703" xr:uid="{00000000-0005-0000-0000-00004C060000}"/>
    <cellStyle name="0,0_x000d__x000a_NA_x000d__x000a_ 25" xfId="1704" xr:uid="{00000000-0005-0000-0000-00004D060000}"/>
    <cellStyle name="0,0_x000d__x000a_NA_x000d__x000a_ 26" xfId="1705" xr:uid="{00000000-0005-0000-0000-00004E060000}"/>
    <cellStyle name="0,0_x000d__x000a_NA_x000d__x000a_ 27" xfId="1706" xr:uid="{00000000-0005-0000-0000-00004F060000}"/>
    <cellStyle name="0,0_x000d__x000a_NA_x000d__x000a_ 28" xfId="1707" xr:uid="{00000000-0005-0000-0000-000050060000}"/>
    <cellStyle name="0,0_x000d__x000a_NA_x000d__x000a_ 29" xfId="1708" xr:uid="{00000000-0005-0000-0000-000051060000}"/>
    <cellStyle name="0,0_x000d__x000a_NA_x000d__x000a_ 3" xfId="1709" xr:uid="{00000000-0005-0000-0000-000052060000}"/>
    <cellStyle name="0,0_x000d__x000a_NA_x000d__x000a_ 30" xfId="1710" xr:uid="{00000000-0005-0000-0000-000053060000}"/>
    <cellStyle name="0,0_x000d__x000a_NA_x000d__x000a_ 31" xfId="1711" xr:uid="{00000000-0005-0000-0000-000054060000}"/>
    <cellStyle name="0,0_x000d__x000a_NA_x000d__x000a_ 32" xfId="1712" xr:uid="{00000000-0005-0000-0000-000055060000}"/>
    <cellStyle name="0,0_x000d__x000a_NA_x000d__x000a_ 33" xfId="1713" xr:uid="{00000000-0005-0000-0000-000056060000}"/>
    <cellStyle name="0,0_x000d__x000a_NA_x000d__x000a_ 34" xfId="1714" xr:uid="{00000000-0005-0000-0000-000057060000}"/>
    <cellStyle name="0,0_x000d__x000a_NA_x000d__x000a_ 35" xfId="1715" xr:uid="{00000000-0005-0000-0000-000058060000}"/>
    <cellStyle name="0,0_x000d__x000a_NA_x000d__x000a_ 36" xfId="1716" xr:uid="{00000000-0005-0000-0000-000059060000}"/>
    <cellStyle name="0,0_x000d__x000a_NA_x000d__x000a_ 37" xfId="1717" xr:uid="{00000000-0005-0000-0000-00005A060000}"/>
    <cellStyle name="0,0_x000d__x000a_NA_x000d__x000a_ 38" xfId="1718" xr:uid="{00000000-0005-0000-0000-00005B060000}"/>
    <cellStyle name="0,0_x000d__x000a_NA_x000d__x000a_ 39" xfId="1719" xr:uid="{00000000-0005-0000-0000-00005C060000}"/>
    <cellStyle name="0,0_x000d__x000a_NA_x000d__x000a_ 4" xfId="1720" xr:uid="{00000000-0005-0000-0000-00005D060000}"/>
    <cellStyle name="0,0_x000d__x000a_NA_x000d__x000a_ 40" xfId="1721" xr:uid="{00000000-0005-0000-0000-00005E060000}"/>
    <cellStyle name="0,0_x000d__x000a_NA_x000d__x000a_ 41" xfId="1722" xr:uid="{00000000-0005-0000-0000-00005F060000}"/>
    <cellStyle name="0,0_x000d__x000a_NA_x000d__x000a_ 42" xfId="1723" xr:uid="{00000000-0005-0000-0000-000060060000}"/>
    <cellStyle name="0,0_x000d__x000a_NA_x000d__x000a_ 43" xfId="1724" xr:uid="{00000000-0005-0000-0000-000061060000}"/>
    <cellStyle name="0,0_x000d__x000a_NA_x000d__x000a_ 44" xfId="1725" xr:uid="{00000000-0005-0000-0000-000062060000}"/>
    <cellStyle name="0,0_x000d__x000a_NA_x000d__x000a_ 45" xfId="1726" xr:uid="{00000000-0005-0000-0000-000063060000}"/>
    <cellStyle name="0,0_x000d__x000a_NA_x000d__x000a_ 46" xfId="1727" xr:uid="{00000000-0005-0000-0000-000064060000}"/>
    <cellStyle name="0,0_x000d__x000a_NA_x000d__x000a_ 47" xfId="1728" xr:uid="{00000000-0005-0000-0000-000065060000}"/>
    <cellStyle name="0,0_x000d__x000a_NA_x000d__x000a_ 48" xfId="1729" xr:uid="{00000000-0005-0000-0000-000066060000}"/>
    <cellStyle name="0,0_x000d__x000a_NA_x000d__x000a_ 49" xfId="1730" xr:uid="{00000000-0005-0000-0000-000067060000}"/>
    <cellStyle name="0,0_x000d__x000a_NA_x000d__x000a_ 5" xfId="1731" xr:uid="{00000000-0005-0000-0000-000068060000}"/>
    <cellStyle name="0,0_x000d__x000a_NA_x000d__x000a_ 5 10" xfId="1732" xr:uid="{00000000-0005-0000-0000-000069060000}"/>
    <cellStyle name="0,0_x000d__x000a_NA_x000d__x000a_ 5 11" xfId="1733" xr:uid="{00000000-0005-0000-0000-00006A060000}"/>
    <cellStyle name="0,0_x000d__x000a_NA_x000d__x000a_ 5 12" xfId="1734" xr:uid="{00000000-0005-0000-0000-00006B060000}"/>
    <cellStyle name="0,0_x000d__x000a_NA_x000d__x000a_ 5 13" xfId="1735" xr:uid="{00000000-0005-0000-0000-00006C060000}"/>
    <cellStyle name="0,0_x000d__x000a_NA_x000d__x000a_ 5 14" xfId="1736" xr:uid="{00000000-0005-0000-0000-00006D060000}"/>
    <cellStyle name="0,0_x000d__x000a_NA_x000d__x000a_ 5 15" xfId="1737" xr:uid="{00000000-0005-0000-0000-00006E060000}"/>
    <cellStyle name="0,0_x000d__x000a_NA_x000d__x000a_ 5 16" xfId="1738" xr:uid="{00000000-0005-0000-0000-00006F060000}"/>
    <cellStyle name="0,0_x000d__x000a_NA_x000d__x000a_ 5 17" xfId="1739" xr:uid="{00000000-0005-0000-0000-000070060000}"/>
    <cellStyle name="0,0_x000d__x000a_NA_x000d__x000a_ 5 18" xfId="1740" xr:uid="{00000000-0005-0000-0000-000071060000}"/>
    <cellStyle name="0,0_x000d__x000a_NA_x000d__x000a_ 5 19" xfId="1741" xr:uid="{00000000-0005-0000-0000-000072060000}"/>
    <cellStyle name="0,0_x000d__x000a_NA_x000d__x000a_ 5 2" xfId="1742" xr:uid="{00000000-0005-0000-0000-000073060000}"/>
    <cellStyle name="0,0_x000d__x000a_NA_x000d__x000a_ 5 20" xfId="1743" xr:uid="{00000000-0005-0000-0000-000074060000}"/>
    <cellStyle name="0,0_x000d__x000a_NA_x000d__x000a_ 5 21" xfId="1744" xr:uid="{00000000-0005-0000-0000-000075060000}"/>
    <cellStyle name="0,0_x000d__x000a_NA_x000d__x000a_ 5 22" xfId="1745" xr:uid="{00000000-0005-0000-0000-000076060000}"/>
    <cellStyle name="0,0_x000d__x000a_NA_x000d__x000a_ 5 23" xfId="1746" xr:uid="{00000000-0005-0000-0000-000077060000}"/>
    <cellStyle name="0,0_x000d__x000a_NA_x000d__x000a_ 5 24" xfId="1747" xr:uid="{00000000-0005-0000-0000-000078060000}"/>
    <cellStyle name="0,0_x000d__x000a_NA_x000d__x000a_ 5 25" xfId="1748" xr:uid="{00000000-0005-0000-0000-000079060000}"/>
    <cellStyle name="0,0_x000d__x000a_NA_x000d__x000a_ 5 26" xfId="1749" xr:uid="{00000000-0005-0000-0000-00007A060000}"/>
    <cellStyle name="0,0_x000d__x000a_NA_x000d__x000a_ 5 27" xfId="1750" xr:uid="{00000000-0005-0000-0000-00007B060000}"/>
    <cellStyle name="0,0_x000d__x000a_NA_x000d__x000a_ 5 28" xfId="1751" xr:uid="{00000000-0005-0000-0000-00007C060000}"/>
    <cellStyle name="0,0_x000d__x000a_NA_x000d__x000a_ 5 29" xfId="1752" xr:uid="{00000000-0005-0000-0000-00007D060000}"/>
    <cellStyle name="0,0_x000d__x000a_NA_x000d__x000a_ 5 3" xfId="1753" xr:uid="{00000000-0005-0000-0000-00007E060000}"/>
    <cellStyle name="0,0_x000d__x000a_NA_x000d__x000a_ 5 30" xfId="1754" xr:uid="{00000000-0005-0000-0000-00007F060000}"/>
    <cellStyle name="0,0_x000d__x000a_NA_x000d__x000a_ 5 31" xfId="1755" xr:uid="{00000000-0005-0000-0000-000080060000}"/>
    <cellStyle name="0,0_x000d__x000a_NA_x000d__x000a_ 5 32" xfId="1756" xr:uid="{00000000-0005-0000-0000-000081060000}"/>
    <cellStyle name="0,0_x000d__x000a_NA_x000d__x000a_ 5 33" xfId="1757" xr:uid="{00000000-0005-0000-0000-000082060000}"/>
    <cellStyle name="0,0_x000d__x000a_NA_x000d__x000a_ 5 34" xfId="1758" xr:uid="{00000000-0005-0000-0000-000083060000}"/>
    <cellStyle name="0,0_x000d__x000a_NA_x000d__x000a_ 5 35" xfId="1759" xr:uid="{00000000-0005-0000-0000-000084060000}"/>
    <cellStyle name="0,0_x000d__x000a_NA_x000d__x000a_ 5 4" xfId="1760" xr:uid="{00000000-0005-0000-0000-000085060000}"/>
    <cellStyle name="0,0_x000d__x000a_NA_x000d__x000a_ 5 5" xfId="1761" xr:uid="{00000000-0005-0000-0000-000086060000}"/>
    <cellStyle name="0,0_x000d__x000a_NA_x000d__x000a_ 5 6" xfId="1762" xr:uid="{00000000-0005-0000-0000-000087060000}"/>
    <cellStyle name="0,0_x000d__x000a_NA_x000d__x000a_ 5 7" xfId="1763" xr:uid="{00000000-0005-0000-0000-000088060000}"/>
    <cellStyle name="0,0_x000d__x000a_NA_x000d__x000a_ 5 8" xfId="1764" xr:uid="{00000000-0005-0000-0000-000089060000}"/>
    <cellStyle name="0,0_x000d__x000a_NA_x000d__x000a_ 5 9" xfId="1765" xr:uid="{00000000-0005-0000-0000-00008A060000}"/>
    <cellStyle name="0,0_x000d__x000a_NA_x000d__x000a_ 50" xfId="1766" xr:uid="{00000000-0005-0000-0000-00008B060000}"/>
    <cellStyle name="0,0_x000d__x000a_NA_x000d__x000a_ 51" xfId="1767" xr:uid="{00000000-0005-0000-0000-00008C060000}"/>
    <cellStyle name="0,0_x000d__x000a_NA_x000d__x000a_ 52" xfId="1768" xr:uid="{00000000-0005-0000-0000-00008D060000}"/>
    <cellStyle name="0,0_x000d__x000a_NA_x000d__x000a_ 53" xfId="1769" xr:uid="{00000000-0005-0000-0000-00008E060000}"/>
    <cellStyle name="0,0_x000d__x000a_NA_x000d__x000a_ 54" xfId="1770" xr:uid="{00000000-0005-0000-0000-00008F060000}"/>
    <cellStyle name="0,0_x000d__x000a_NA_x000d__x000a_ 55" xfId="1771" xr:uid="{00000000-0005-0000-0000-000090060000}"/>
    <cellStyle name="0,0_x000d__x000a_NA_x000d__x000a_ 56" xfId="1772" xr:uid="{00000000-0005-0000-0000-000091060000}"/>
    <cellStyle name="0,0_x000d__x000a_NA_x000d__x000a_ 57" xfId="1773" xr:uid="{00000000-0005-0000-0000-000092060000}"/>
    <cellStyle name="0,0_x000d__x000a_NA_x000d__x000a_ 58" xfId="1774" xr:uid="{00000000-0005-0000-0000-000093060000}"/>
    <cellStyle name="0,0_x000d__x000a_NA_x000d__x000a_ 59" xfId="1775" xr:uid="{00000000-0005-0000-0000-000094060000}"/>
    <cellStyle name="0,0_x000d__x000a_NA_x000d__x000a_ 6" xfId="1776" xr:uid="{00000000-0005-0000-0000-000095060000}"/>
    <cellStyle name="0,0_x000d__x000a_NA_x000d__x000a_ 60" xfId="1777" xr:uid="{00000000-0005-0000-0000-000096060000}"/>
    <cellStyle name="0,0_x000d__x000a_NA_x000d__x000a_ 61" xfId="1778" xr:uid="{00000000-0005-0000-0000-000097060000}"/>
    <cellStyle name="0,0_x000d__x000a_NA_x000d__x000a_ 62" xfId="1779" xr:uid="{00000000-0005-0000-0000-000098060000}"/>
    <cellStyle name="0,0_x000d__x000a_NA_x000d__x000a_ 63" xfId="1780" xr:uid="{00000000-0005-0000-0000-000099060000}"/>
    <cellStyle name="0,0_x000d__x000a_NA_x000d__x000a_ 64" xfId="1781" xr:uid="{00000000-0005-0000-0000-00009A060000}"/>
    <cellStyle name="0,0_x000d__x000a_NA_x000d__x000a_ 7" xfId="1782" xr:uid="{00000000-0005-0000-0000-00009B060000}"/>
    <cellStyle name="0,0_x000d__x000a_NA_x000d__x000a_ 8" xfId="1783" xr:uid="{00000000-0005-0000-0000-00009C060000}"/>
    <cellStyle name="0,0_x000d__x000a_NA_x000d__x000a_ 9" xfId="1784" xr:uid="{00000000-0005-0000-0000-00009D060000}"/>
    <cellStyle name="0,0_x000d__x000a_NA_x000d__x000a__BOQ-EE" xfId="1785" xr:uid="{00000000-0005-0000-0000-00009E060000}"/>
    <cellStyle name="20 % - Accent1" xfId="1786" xr:uid="{00000000-0005-0000-0000-00009F060000}"/>
    <cellStyle name="20 % - Accent2" xfId="1787" xr:uid="{00000000-0005-0000-0000-0000A0060000}"/>
    <cellStyle name="20 % - Accent3" xfId="1788" xr:uid="{00000000-0005-0000-0000-0000A1060000}"/>
    <cellStyle name="20 % - Accent4" xfId="1789" xr:uid="{00000000-0005-0000-0000-0000A2060000}"/>
    <cellStyle name="20 % - Accent5" xfId="1790" xr:uid="{00000000-0005-0000-0000-0000A3060000}"/>
    <cellStyle name="20 % - Accent6" xfId="1791" xr:uid="{00000000-0005-0000-0000-0000A4060000}"/>
    <cellStyle name="20% - Accent1" xfId="1792" xr:uid="{00000000-0005-0000-0000-0000A5060000}"/>
    <cellStyle name="20% - Accent1 2" xfId="1793" xr:uid="{00000000-0005-0000-0000-0000A6060000}"/>
    <cellStyle name="20% - Accent2" xfId="1794" xr:uid="{00000000-0005-0000-0000-0000A7060000}"/>
    <cellStyle name="20% - Accent2 2" xfId="1795" xr:uid="{00000000-0005-0000-0000-0000A8060000}"/>
    <cellStyle name="20% - Accent3" xfId="1796" xr:uid="{00000000-0005-0000-0000-0000A9060000}"/>
    <cellStyle name="20% - Accent3 2" xfId="1797" xr:uid="{00000000-0005-0000-0000-0000AA060000}"/>
    <cellStyle name="20% - Accent4" xfId="1798" xr:uid="{00000000-0005-0000-0000-0000AB060000}"/>
    <cellStyle name="20% - Accent4 2" xfId="1799" xr:uid="{00000000-0005-0000-0000-0000AC060000}"/>
    <cellStyle name="20% - Accent5" xfId="1800" xr:uid="{00000000-0005-0000-0000-0000AD060000}"/>
    <cellStyle name="20% - Accent5 2" xfId="1801" xr:uid="{00000000-0005-0000-0000-0000AE060000}"/>
    <cellStyle name="20% - Accent6" xfId="1802" xr:uid="{00000000-0005-0000-0000-0000AF060000}"/>
    <cellStyle name="20% - Accent6 2" xfId="1803" xr:uid="{00000000-0005-0000-0000-0000B0060000}"/>
    <cellStyle name="20% - ส่วนที่ถูกเน้น1 2" xfId="1804" xr:uid="{00000000-0005-0000-0000-0000B1060000}"/>
    <cellStyle name="20% - ส่วนที่ถูกเน้น1 2 10" xfId="1805" xr:uid="{00000000-0005-0000-0000-0000B2060000}"/>
    <cellStyle name="20% - ส่วนที่ถูกเน้น1 2 11" xfId="1806" xr:uid="{00000000-0005-0000-0000-0000B3060000}"/>
    <cellStyle name="20% - ส่วนที่ถูกเน้น1 2 12" xfId="1807" xr:uid="{00000000-0005-0000-0000-0000B4060000}"/>
    <cellStyle name="20% - ส่วนที่ถูกเน้น1 2 13" xfId="1808" xr:uid="{00000000-0005-0000-0000-0000B5060000}"/>
    <cellStyle name="20% - ส่วนที่ถูกเน้น1 2 14" xfId="1809" xr:uid="{00000000-0005-0000-0000-0000B6060000}"/>
    <cellStyle name="20% - ส่วนที่ถูกเน้น1 2 15" xfId="1810" xr:uid="{00000000-0005-0000-0000-0000B7060000}"/>
    <cellStyle name="20% - ส่วนที่ถูกเน้น1 2 16" xfId="1811" xr:uid="{00000000-0005-0000-0000-0000B8060000}"/>
    <cellStyle name="20% - ส่วนที่ถูกเน้น1 2 17" xfId="1812" xr:uid="{00000000-0005-0000-0000-0000B9060000}"/>
    <cellStyle name="20% - ส่วนที่ถูกเน้น1 2 18" xfId="1813" xr:uid="{00000000-0005-0000-0000-0000BA060000}"/>
    <cellStyle name="20% - ส่วนที่ถูกเน้น1 2 19" xfId="1814" xr:uid="{00000000-0005-0000-0000-0000BB060000}"/>
    <cellStyle name="20% - ส่วนที่ถูกเน้น1 2 2" xfId="1815" xr:uid="{00000000-0005-0000-0000-0000BC060000}"/>
    <cellStyle name="20% - ส่วนที่ถูกเน้น1 2 20" xfId="1816" xr:uid="{00000000-0005-0000-0000-0000BD060000}"/>
    <cellStyle name="20% - ส่วนที่ถูกเน้น1 2 21" xfId="1817" xr:uid="{00000000-0005-0000-0000-0000BE060000}"/>
    <cellStyle name="20% - ส่วนที่ถูกเน้น1 2 22" xfId="1818" xr:uid="{00000000-0005-0000-0000-0000BF060000}"/>
    <cellStyle name="20% - ส่วนที่ถูกเน้น1 2 23" xfId="1819" xr:uid="{00000000-0005-0000-0000-0000C0060000}"/>
    <cellStyle name="20% - ส่วนที่ถูกเน้น1 2 24" xfId="1820" xr:uid="{00000000-0005-0000-0000-0000C1060000}"/>
    <cellStyle name="20% - ส่วนที่ถูกเน้น1 2 25" xfId="1821" xr:uid="{00000000-0005-0000-0000-0000C2060000}"/>
    <cellStyle name="20% - ส่วนที่ถูกเน้น1 2 26" xfId="1822" xr:uid="{00000000-0005-0000-0000-0000C3060000}"/>
    <cellStyle name="20% - ส่วนที่ถูกเน้น1 2 27" xfId="1823" xr:uid="{00000000-0005-0000-0000-0000C4060000}"/>
    <cellStyle name="20% - ส่วนที่ถูกเน้น1 2 28" xfId="1824" xr:uid="{00000000-0005-0000-0000-0000C5060000}"/>
    <cellStyle name="20% - ส่วนที่ถูกเน้น1 2 29" xfId="1825" xr:uid="{00000000-0005-0000-0000-0000C6060000}"/>
    <cellStyle name="20% - ส่วนที่ถูกเน้น1 2 3" xfId="1826" xr:uid="{00000000-0005-0000-0000-0000C7060000}"/>
    <cellStyle name="20% - ส่วนที่ถูกเน้น1 2 30" xfId="1827" xr:uid="{00000000-0005-0000-0000-0000C8060000}"/>
    <cellStyle name="20% - ส่วนที่ถูกเน้น1 2 31" xfId="1828" xr:uid="{00000000-0005-0000-0000-0000C9060000}"/>
    <cellStyle name="20% - ส่วนที่ถูกเน้น1 2 32" xfId="1829" xr:uid="{00000000-0005-0000-0000-0000CA060000}"/>
    <cellStyle name="20% - ส่วนที่ถูกเน้น1 2 33" xfId="1830" xr:uid="{00000000-0005-0000-0000-0000CB060000}"/>
    <cellStyle name="20% - ส่วนที่ถูกเน้น1 2 34" xfId="1831" xr:uid="{00000000-0005-0000-0000-0000CC060000}"/>
    <cellStyle name="20% - ส่วนที่ถูกเน้น1 2 35" xfId="1832" xr:uid="{00000000-0005-0000-0000-0000CD060000}"/>
    <cellStyle name="20% - ส่วนที่ถูกเน้น1 2 4" xfId="1833" xr:uid="{00000000-0005-0000-0000-0000CE060000}"/>
    <cellStyle name="20% - ส่วนที่ถูกเน้น1 2 5" xfId="1834" xr:uid="{00000000-0005-0000-0000-0000CF060000}"/>
    <cellStyle name="20% - ส่วนที่ถูกเน้น1 2 6" xfId="1835" xr:uid="{00000000-0005-0000-0000-0000D0060000}"/>
    <cellStyle name="20% - ส่วนที่ถูกเน้น1 2 7" xfId="1836" xr:uid="{00000000-0005-0000-0000-0000D1060000}"/>
    <cellStyle name="20% - ส่วนที่ถูกเน้น1 2 8" xfId="1837" xr:uid="{00000000-0005-0000-0000-0000D2060000}"/>
    <cellStyle name="20% - ส่วนที่ถูกเน้น1 2 9" xfId="1838" xr:uid="{00000000-0005-0000-0000-0000D3060000}"/>
    <cellStyle name="20% - ส่วนที่ถูกเน้น2 2" xfId="1839" xr:uid="{00000000-0005-0000-0000-0000D4060000}"/>
    <cellStyle name="20% - ส่วนที่ถูกเน้น2 2 10" xfId="1840" xr:uid="{00000000-0005-0000-0000-0000D5060000}"/>
    <cellStyle name="20% - ส่วนที่ถูกเน้น2 2 11" xfId="1841" xr:uid="{00000000-0005-0000-0000-0000D6060000}"/>
    <cellStyle name="20% - ส่วนที่ถูกเน้น2 2 12" xfId="1842" xr:uid="{00000000-0005-0000-0000-0000D7060000}"/>
    <cellStyle name="20% - ส่วนที่ถูกเน้น2 2 13" xfId="1843" xr:uid="{00000000-0005-0000-0000-0000D8060000}"/>
    <cellStyle name="20% - ส่วนที่ถูกเน้น2 2 14" xfId="1844" xr:uid="{00000000-0005-0000-0000-0000D9060000}"/>
    <cellStyle name="20% - ส่วนที่ถูกเน้น2 2 15" xfId="1845" xr:uid="{00000000-0005-0000-0000-0000DA060000}"/>
    <cellStyle name="20% - ส่วนที่ถูกเน้น2 2 16" xfId="1846" xr:uid="{00000000-0005-0000-0000-0000DB060000}"/>
    <cellStyle name="20% - ส่วนที่ถูกเน้น2 2 17" xfId="1847" xr:uid="{00000000-0005-0000-0000-0000DC060000}"/>
    <cellStyle name="20% - ส่วนที่ถูกเน้น2 2 18" xfId="1848" xr:uid="{00000000-0005-0000-0000-0000DD060000}"/>
    <cellStyle name="20% - ส่วนที่ถูกเน้น2 2 19" xfId="1849" xr:uid="{00000000-0005-0000-0000-0000DE060000}"/>
    <cellStyle name="20% - ส่วนที่ถูกเน้น2 2 2" xfId="1850" xr:uid="{00000000-0005-0000-0000-0000DF060000}"/>
    <cellStyle name="20% - ส่วนที่ถูกเน้น2 2 20" xfId="1851" xr:uid="{00000000-0005-0000-0000-0000E0060000}"/>
    <cellStyle name="20% - ส่วนที่ถูกเน้น2 2 21" xfId="1852" xr:uid="{00000000-0005-0000-0000-0000E1060000}"/>
    <cellStyle name="20% - ส่วนที่ถูกเน้น2 2 22" xfId="1853" xr:uid="{00000000-0005-0000-0000-0000E2060000}"/>
    <cellStyle name="20% - ส่วนที่ถูกเน้น2 2 23" xfId="1854" xr:uid="{00000000-0005-0000-0000-0000E3060000}"/>
    <cellStyle name="20% - ส่วนที่ถูกเน้น2 2 24" xfId="1855" xr:uid="{00000000-0005-0000-0000-0000E4060000}"/>
    <cellStyle name="20% - ส่วนที่ถูกเน้น2 2 25" xfId="1856" xr:uid="{00000000-0005-0000-0000-0000E5060000}"/>
    <cellStyle name="20% - ส่วนที่ถูกเน้น2 2 26" xfId="1857" xr:uid="{00000000-0005-0000-0000-0000E6060000}"/>
    <cellStyle name="20% - ส่วนที่ถูกเน้น2 2 27" xfId="1858" xr:uid="{00000000-0005-0000-0000-0000E7060000}"/>
    <cellStyle name="20% - ส่วนที่ถูกเน้น2 2 28" xfId="1859" xr:uid="{00000000-0005-0000-0000-0000E8060000}"/>
    <cellStyle name="20% - ส่วนที่ถูกเน้น2 2 29" xfId="1860" xr:uid="{00000000-0005-0000-0000-0000E9060000}"/>
    <cellStyle name="20% - ส่วนที่ถูกเน้น2 2 3" xfId="1861" xr:uid="{00000000-0005-0000-0000-0000EA060000}"/>
    <cellStyle name="20% - ส่วนที่ถูกเน้น2 2 30" xfId="1862" xr:uid="{00000000-0005-0000-0000-0000EB060000}"/>
    <cellStyle name="20% - ส่วนที่ถูกเน้น2 2 31" xfId="1863" xr:uid="{00000000-0005-0000-0000-0000EC060000}"/>
    <cellStyle name="20% - ส่วนที่ถูกเน้น2 2 32" xfId="1864" xr:uid="{00000000-0005-0000-0000-0000ED060000}"/>
    <cellStyle name="20% - ส่วนที่ถูกเน้น2 2 33" xfId="1865" xr:uid="{00000000-0005-0000-0000-0000EE060000}"/>
    <cellStyle name="20% - ส่วนที่ถูกเน้น2 2 34" xfId="1866" xr:uid="{00000000-0005-0000-0000-0000EF060000}"/>
    <cellStyle name="20% - ส่วนที่ถูกเน้น2 2 35" xfId="1867" xr:uid="{00000000-0005-0000-0000-0000F0060000}"/>
    <cellStyle name="20% - ส่วนที่ถูกเน้น2 2 4" xfId="1868" xr:uid="{00000000-0005-0000-0000-0000F1060000}"/>
    <cellStyle name="20% - ส่วนที่ถูกเน้น2 2 5" xfId="1869" xr:uid="{00000000-0005-0000-0000-0000F2060000}"/>
    <cellStyle name="20% - ส่วนที่ถูกเน้น2 2 6" xfId="1870" xr:uid="{00000000-0005-0000-0000-0000F3060000}"/>
    <cellStyle name="20% - ส่วนที่ถูกเน้น2 2 7" xfId="1871" xr:uid="{00000000-0005-0000-0000-0000F4060000}"/>
    <cellStyle name="20% - ส่วนที่ถูกเน้น2 2 8" xfId="1872" xr:uid="{00000000-0005-0000-0000-0000F5060000}"/>
    <cellStyle name="20% - ส่วนที่ถูกเน้น2 2 9" xfId="1873" xr:uid="{00000000-0005-0000-0000-0000F6060000}"/>
    <cellStyle name="20% - ส่วนที่ถูกเน้น3 2" xfId="1874" xr:uid="{00000000-0005-0000-0000-0000F7060000}"/>
    <cellStyle name="20% - ส่วนที่ถูกเน้น3 2 10" xfId="1875" xr:uid="{00000000-0005-0000-0000-0000F8060000}"/>
    <cellStyle name="20% - ส่วนที่ถูกเน้น3 2 11" xfId="1876" xr:uid="{00000000-0005-0000-0000-0000F9060000}"/>
    <cellStyle name="20% - ส่วนที่ถูกเน้น3 2 12" xfId="1877" xr:uid="{00000000-0005-0000-0000-0000FA060000}"/>
    <cellStyle name="20% - ส่วนที่ถูกเน้น3 2 13" xfId="1878" xr:uid="{00000000-0005-0000-0000-0000FB060000}"/>
    <cellStyle name="20% - ส่วนที่ถูกเน้น3 2 14" xfId="1879" xr:uid="{00000000-0005-0000-0000-0000FC060000}"/>
    <cellStyle name="20% - ส่วนที่ถูกเน้น3 2 15" xfId="1880" xr:uid="{00000000-0005-0000-0000-0000FD060000}"/>
    <cellStyle name="20% - ส่วนที่ถูกเน้น3 2 16" xfId="1881" xr:uid="{00000000-0005-0000-0000-0000FE060000}"/>
    <cellStyle name="20% - ส่วนที่ถูกเน้น3 2 17" xfId="1882" xr:uid="{00000000-0005-0000-0000-0000FF060000}"/>
    <cellStyle name="20% - ส่วนที่ถูกเน้น3 2 18" xfId="1883" xr:uid="{00000000-0005-0000-0000-000000070000}"/>
    <cellStyle name="20% - ส่วนที่ถูกเน้น3 2 19" xfId="1884" xr:uid="{00000000-0005-0000-0000-000001070000}"/>
    <cellStyle name="20% - ส่วนที่ถูกเน้น3 2 2" xfId="1885" xr:uid="{00000000-0005-0000-0000-000002070000}"/>
    <cellStyle name="20% - ส่วนที่ถูกเน้น3 2 20" xfId="1886" xr:uid="{00000000-0005-0000-0000-000003070000}"/>
    <cellStyle name="20% - ส่วนที่ถูกเน้น3 2 21" xfId="1887" xr:uid="{00000000-0005-0000-0000-000004070000}"/>
    <cellStyle name="20% - ส่วนที่ถูกเน้น3 2 22" xfId="1888" xr:uid="{00000000-0005-0000-0000-000005070000}"/>
    <cellStyle name="20% - ส่วนที่ถูกเน้น3 2 23" xfId="1889" xr:uid="{00000000-0005-0000-0000-000006070000}"/>
    <cellStyle name="20% - ส่วนที่ถูกเน้น3 2 24" xfId="1890" xr:uid="{00000000-0005-0000-0000-000007070000}"/>
    <cellStyle name="20% - ส่วนที่ถูกเน้น3 2 25" xfId="1891" xr:uid="{00000000-0005-0000-0000-000008070000}"/>
    <cellStyle name="20% - ส่วนที่ถูกเน้น3 2 26" xfId="1892" xr:uid="{00000000-0005-0000-0000-000009070000}"/>
    <cellStyle name="20% - ส่วนที่ถูกเน้น3 2 27" xfId="1893" xr:uid="{00000000-0005-0000-0000-00000A070000}"/>
    <cellStyle name="20% - ส่วนที่ถูกเน้น3 2 28" xfId="1894" xr:uid="{00000000-0005-0000-0000-00000B070000}"/>
    <cellStyle name="20% - ส่วนที่ถูกเน้น3 2 29" xfId="1895" xr:uid="{00000000-0005-0000-0000-00000C070000}"/>
    <cellStyle name="20% - ส่วนที่ถูกเน้น3 2 3" xfId="1896" xr:uid="{00000000-0005-0000-0000-00000D070000}"/>
    <cellStyle name="20% - ส่วนที่ถูกเน้น3 2 30" xfId="1897" xr:uid="{00000000-0005-0000-0000-00000E070000}"/>
    <cellStyle name="20% - ส่วนที่ถูกเน้น3 2 31" xfId="1898" xr:uid="{00000000-0005-0000-0000-00000F070000}"/>
    <cellStyle name="20% - ส่วนที่ถูกเน้น3 2 32" xfId="1899" xr:uid="{00000000-0005-0000-0000-000010070000}"/>
    <cellStyle name="20% - ส่วนที่ถูกเน้น3 2 33" xfId="1900" xr:uid="{00000000-0005-0000-0000-000011070000}"/>
    <cellStyle name="20% - ส่วนที่ถูกเน้น3 2 34" xfId="1901" xr:uid="{00000000-0005-0000-0000-000012070000}"/>
    <cellStyle name="20% - ส่วนที่ถูกเน้น3 2 35" xfId="1902" xr:uid="{00000000-0005-0000-0000-000013070000}"/>
    <cellStyle name="20% - ส่วนที่ถูกเน้น3 2 4" xfId="1903" xr:uid="{00000000-0005-0000-0000-000014070000}"/>
    <cellStyle name="20% - ส่วนที่ถูกเน้น3 2 5" xfId="1904" xr:uid="{00000000-0005-0000-0000-000015070000}"/>
    <cellStyle name="20% - ส่วนที่ถูกเน้น3 2 6" xfId="1905" xr:uid="{00000000-0005-0000-0000-000016070000}"/>
    <cellStyle name="20% - ส่วนที่ถูกเน้น3 2 7" xfId="1906" xr:uid="{00000000-0005-0000-0000-000017070000}"/>
    <cellStyle name="20% - ส่วนที่ถูกเน้น3 2 8" xfId="1907" xr:uid="{00000000-0005-0000-0000-000018070000}"/>
    <cellStyle name="20% - ส่วนที่ถูกเน้น3 2 9" xfId="1908" xr:uid="{00000000-0005-0000-0000-000019070000}"/>
    <cellStyle name="20% - ส่วนที่ถูกเน้น4 2" xfId="1909" xr:uid="{00000000-0005-0000-0000-00001A070000}"/>
    <cellStyle name="20% - ส่วนที่ถูกเน้น4 2 10" xfId="1910" xr:uid="{00000000-0005-0000-0000-00001B070000}"/>
    <cellStyle name="20% - ส่วนที่ถูกเน้น4 2 11" xfId="1911" xr:uid="{00000000-0005-0000-0000-00001C070000}"/>
    <cellStyle name="20% - ส่วนที่ถูกเน้น4 2 12" xfId="1912" xr:uid="{00000000-0005-0000-0000-00001D070000}"/>
    <cellStyle name="20% - ส่วนที่ถูกเน้น4 2 13" xfId="1913" xr:uid="{00000000-0005-0000-0000-00001E070000}"/>
    <cellStyle name="20% - ส่วนที่ถูกเน้น4 2 14" xfId="1914" xr:uid="{00000000-0005-0000-0000-00001F070000}"/>
    <cellStyle name="20% - ส่วนที่ถูกเน้น4 2 15" xfId="1915" xr:uid="{00000000-0005-0000-0000-000020070000}"/>
    <cellStyle name="20% - ส่วนที่ถูกเน้น4 2 16" xfId="1916" xr:uid="{00000000-0005-0000-0000-000021070000}"/>
    <cellStyle name="20% - ส่วนที่ถูกเน้น4 2 17" xfId="1917" xr:uid="{00000000-0005-0000-0000-000022070000}"/>
    <cellStyle name="20% - ส่วนที่ถูกเน้น4 2 18" xfId="1918" xr:uid="{00000000-0005-0000-0000-000023070000}"/>
    <cellStyle name="20% - ส่วนที่ถูกเน้น4 2 19" xfId="1919" xr:uid="{00000000-0005-0000-0000-000024070000}"/>
    <cellStyle name="20% - ส่วนที่ถูกเน้น4 2 2" xfId="1920" xr:uid="{00000000-0005-0000-0000-000025070000}"/>
    <cellStyle name="20% - ส่วนที่ถูกเน้น4 2 20" xfId="1921" xr:uid="{00000000-0005-0000-0000-000026070000}"/>
    <cellStyle name="20% - ส่วนที่ถูกเน้น4 2 21" xfId="1922" xr:uid="{00000000-0005-0000-0000-000027070000}"/>
    <cellStyle name="20% - ส่วนที่ถูกเน้น4 2 22" xfId="1923" xr:uid="{00000000-0005-0000-0000-000028070000}"/>
    <cellStyle name="20% - ส่วนที่ถูกเน้น4 2 23" xfId="1924" xr:uid="{00000000-0005-0000-0000-000029070000}"/>
    <cellStyle name="20% - ส่วนที่ถูกเน้น4 2 24" xfId="1925" xr:uid="{00000000-0005-0000-0000-00002A070000}"/>
    <cellStyle name="20% - ส่วนที่ถูกเน้น4 2 25" xfId="1926" xr:uid="{00000000-0005-0000-0000-00002B070000}"/>
    <cellStyle name="20% - ส่วนที่ถูกเน้น4 2 26" xfId="1927" xr:uid="{00000000-0005-0000-0000-00002C070000}"/>
    <cellStyle name="20% - ส่วนที่ถูกเน้น4 2 27" xfId="1928" xr:uid="{00000000-0005-0000-0000-00002D070000}"/>
    <cellStyle name="20% - ส่วนที่ถูกเน้น4 2 28" xfId="1929" xr:uid="{00000000-0005-0000-0000-00002E070000}"/>
    <cellStyle name="20% - ส่วนที่ถูกเน้น4 2 29" xfId="1930" xr:uid="{00000000-0005-0000-0000-00002F070000}"/>
    <cellStyle name="20% - ส่วนที่ถูกเน้น4 2 3" xfId="1931" xr:uid="{00000000-0005-0000-0000-000030070000}"/>
    <cellStyle name="20% - ส่วนที่ถูกเน้น4 2 30" xfId="1932" xr:uid="{00000000-0005-0000-0000-000031070000}"/>
    <cellStyle name="20% - ส่วนที่ถูกเน้น4 2 31" xfId="1933" xr:uid="{00000000-0005-0000-0000-000032070000}"/>
    <cellStyle name="20% - ส่วนที่ถูกเน้น4 2 32" xfId="1934" xr:uid="{00000000-0005-0000-0000-000033070000}"/>
    <cellStyle name="20% - ส่วนที่ถูกเน้น4 2 33" xfId="1935" xr:uid="{00000000-0005-0000-0000-000034070000}"/>
    <cellStyle name="20% - ส่วนที่ถูกเน้น4 2 34" xfId="1936" xr:uid="{00000000-0005-0000-0000-000035070000}"/>
    <cellStyle name="20% - ส่วนที่ถูกเน้น4 2 35" xfId="1937" xr:uid="{00000000-0005-0000-0000-000036070000}"/>
    <cellStyle name="20% - ส่วนที่ถูกเน้น4 2 4" xfId="1938" xr:uid="{00000000-0005-0000-0000-000037070000}"/>
    <cellStyle name="20% - ส่วนที่ถูกเน้น4 2 5" xfId="1939" xr:uid="{00000000-0005-0000-0000-000038070000}"/>
    <cellStyle name="20% - ส่วนที่ถูกเน้น4 2 6" xfId="1940" xr:uid="{00000000-0005-0000-0000-000039070000}"/>
    <cellStyle name="20% - ส่วนที่ถูกเน้น4 2 7" xfId="1941" xr:uid="{00000000-0005-0000-0000-00003A070000}"/>
    <cellStyle name="20% - ส่วนที่ถูกเน้น4 2 8" xfId="1942" xr:uid="{00000000-0005-0000-0000-00003B070000}"/>
    <cellStyle name="20% - ส่วนที่ถูกเน้น4 2 9" xfId="1943" xr:uid="{00000000-0005-0000-0000-00003C070000}"/>
    <cellStyle name="20% - ส่วนที่ถูกเน้น5 2" xfId="1944" xr:uid="{00000000-0005-0000-0000-00003D070000}"/>
    <cellStyle name="20% - ส่วนที่ถูกเน้น5 2 10" xfId="1945" xr:uid="{00000000-0005-0000-0000-00003E070000}"/>
    <cellStyle name="20% - ส่วนที่ถูกเน้น5 2 11" xfId="1946" xr:uid="{00000000-0005-0000-0000-00003F070000}"/>
    <cellStyle name="20% - ส่วนที่ถูกเน้น5 2 12" xfId="1947" xr:uid="{00000000-0005-0000-0000-000040070000}"/>
    <cellStyle name="20% - ส่วนที่ถูกเน้น5 2 13" xfId="1948" xr:uid="{00000000-0005-0000-0000-000041070000}"/>
    <cellStyle name="20% - ส่วนที่ถูกเน้น5 2 14" xfId="1949" xr:uid="{00000000-0005-0000-0000-000042070000}"/>
    <cellStyle name="20% - ส่วนที่ถูกเน้น5 2 15" xfId="1950" xr:uid="{00000000-0005-0000-0000-000043070000}"/>
    <cellStyle name="20% - ส่วนที่ถูกเน้น5 2 16" xfId="1951" xr:uid="{00000000-0005-0000-0000-000044070000}"/>
    <cellStyle name="20% - ส่วนที่ถูกเน้น5 2 17" xfId="1952" xr:uid="{00000000-0005-0000-0000-000045070000}"/>
    <cellStyle name="20% - ส่วนที่ถูกเน้น5 2 18" xfId="1953" xr:uid="{00000000-0005-0000-0000-000046070000}"/>
    <cellStyle name="20% - ส่วนที่ถูกเน้น5 2 19" xfId="1954" xr:uid="{00000000-0005-0000-0000-000047070000}"/>
    <cellStyle name="20% - ส่วนที่ถูกเน้น5 2 2" xfId="1955" xr:uid="{00000000-0005-0000-0000-000048070000}"/>
    <cellStyle name="20% - ส่วนที่ถูกเน้น5 2 20" xfId="1956" xr:uid="{00000000-0005-0000-0000-000049070000}"/>
    <cellStyle name="20% - ส่วนที่ถูกเน้น5 2 21" xfId="1957" xr:uid="{00000000-0005-0000-0000-00004A070000}"/>
    <cellStyle name="20% - ส่วนที่ถูกเน้น5 2 22" xfId="1958" xr:uid="{00000000-0005-0000-0000-00004B070000}"/>
    <cellStyle name="20% - ส่วนที่ถูกเน้น5 2 23" xfId="1959" xr:uid="{00000000-0005-0000-0000-00004C070000}"/>
    <cellStyle name="20% - ส่วนที่ถูกเน้น5 2 24" xfId="1960" xr:uid="{00000000-0005-0000-0000-00004D070000}"/>
    <cellStyle name="20% - ส่วนที่ถูกเน้น5 2 25" xfId="1961" xr:uid="{00000000-0005-0000-0000-00004E070000}"/>
    <cellStyle name="20% - ส่วนที่ถูกเน้น5 2 26" xfId="1962" xr:uid="{00000000-0005-0000-0000-00004F070000}"/>
    <cellStyle name="20% - ส่วนที่ถูกเน้น5 2 27" xfId="1963" xr:uid="{00000000-0005-0000-0000-000050070000}"/>
    <cellStyle name="20% - ส่วนที่ถูกเน้น5 2 28" xfId="1964" xr:uid="{00000000-0005-0000-0000-000051070000}"/>
    <cellStyle name="20% - ส่วนที่ถูกเน้น5 2 29" xfId="1965" xr:uid="{00000000-0005-0000-0000-000052070000}"/>
    <cellStyle name="20% - ส่วนที่ถูกเน้น5 2 3" xfId="1966" xr:uid="{00000000-0005-0000-0000-000053070000}"/>
    <cellStyle name="20% - ส่วนที่ถูกเน้น5 2 30" xfId="1967" xr:uid="{00000000-0005-0000-0000-000054070000}"/>
    <cellStyle name="20% - ส่วนที่ถูกเน้น5 2 31" xfId="1968" xr:uid="{00000000-0005-0000-0000-000055070000}"/>
    <cellStyle name="20% - ส่วนที่ถูกเน้น5 2 32" xfId="1969" xr:uid="{00000000-0005-0000-0000-000056070000}"/>
    <cellStyle name="20% - ส่วนที่ถูกเน้น5 2 33" xfId="1970" xr:uid="{00000000-0005-0000-0000-000057070000}"/>
    <cellStyle name="20% - ส่วนที่ถูกเน้น5 2 34" xfId="1971" xr:uid="{00000000-0005-0000-0000-000058070000}"/>
    <cellStyle name="20% - ส่วนที่ถูกเน้น5 2 35" xfId="1972" xr:uid="{00000000-0005-0000-0000-000059070000}"/>
    <cellStyle name="20% - ส่วนที่ถูกเน้น5 2 4" xfId="1973" xr:uid="{00000000-0005-0000-0000-00005A070000}"/>
    <cellStyle name="20% - ส่วนที่ถูกเน้น5 2 5" xfId="1974" xr:uid="{00000000-0005-0000-0000-00005B070000}"/>
    <cellStyle name="20% - ส่วนที่ถูกเน้น5 2 6" xfId="1975" xr:uid="{00000000-0005-0000-0000-00005C070000}"/>
    <cellStyle name="20% - ส่วนที่ถูกเน้น5 2 7" xfId="1976" xr:uid="{00000000-0005-0000-0000-00005D070000}"/>
    <cellStyle name="20% - ส่วนที่ถูกเน้น5 2 8" xfId="1977" xr:uid="{00000000-0005-0000-0000-00005E070000}"/>
    <cellStyle name="20% - ส่วนที่ถูกเน้น5 2 9" xfId="1978" xr:uid="{00000000-0005-0000-0000-00005F070000}"/>
    <cellStyle name="20% - ส่วนที่ถูกเน้น6 2" xfId="1979" xr:uid="{00000000-0005-0000-0000-000060070000}"/>
    <cellStyle name="20% - ส่วนที่ถูกเน้น6 2 10" xfId="1980" xr:uid="{00000000-0005-0000-0000-000061070000}"/>
    <cellStyle name="20% - ส่วนที่ถูกเน้น6 2 11" xfId="1981" xr:uid="{00000000-0005-0000-0000-000062070000}"/>
    <cellStyle name="20% - ส่วนที่ถูกเน้น6 2 12" xfId="1982" xr:uid="{00000000-0005-0000-0000-000063070000}"/>
    <cellStyle name="20% - ส่วนที่ถูกเน้น6 2 13" xfId="1983" xr:uid="{00000000-0005-0000-0000-000064070000}"/>
    <cellStyle name="20% - ส่วนที่ถูกเน้น6 2 14" xfId="1984" xr:uid="{00000000-0005-0000-0000-000065070000}"/>
    <cellStyle name="20% - ส่วนที่ถูกเน้น6 2 15" xfId="1985" xr:uid="{00000000-0005-0000-0000-000066070000}"/>
    <cellStyle name="20% - ส่วนที่ถูกเน้น6 2 16" xfId="1986" xr:uid="{00000000-0005-0000-0000-000067070000}"/>
    <cellStyle name="20% - ส่วนที่ถูกเน้น6 2 17" xfId="1987" xr:uid="{00000000-0005-0000-0000-000068070000}"/>
    <cellStyle name="20% - ส่วนที่ถูกเน้น6 2 18" xfId="1988" xr:uid="{00000000-0005-0000-0000-000069070000}"/>
    <cellStyle name="20% - ส่วนที่ถูกเน้น6 2 19" xfId="1989" xr:uid="{00000000-0005-0000-0000-00006A070000}"/>
    <cellStyle name="20% - ส่วนที่ถูกเน้น6 2 2" xfId="1990" xr:uid="{00000000-0005-0000-0000-00006B070000}"/>
    <cellStyle name="20% - ส่วนที่ถูกเน้น6 2 20" xfId="1991" xr:uid="{00000000-0005-0000-0000-00006C070000}"/>
    <cellStyle name="20% - ส่วนที่ถูกเน้น6 2 21" xfId="1992" xr:uid="{00000000-0005-0000-0000-00006D070000}"/>
    <cellStyle name="20% - ส่วนที่ถูกเน้น6 2 22" xfId="1993" xr:uid="{00000000-0005-0000-0000-00006E070000}"/>
    <cellStyle name="20% - ส่วนที่ถูกเน้น6 2 23" xfId="1994" xr:uid="{00000000-0005-0000-0000-00006F070000}"/>
    <cellStyle name="20% - ส่วนที่ถูกเน้น6 2 24" xfId="1995" xr:uid="{00000000-0005-0000-0000-000070070000}"/>
    <cellStyle name="20% - ส่วนที่ถูกเน้น6 2 25" xfId="1996" xr:uid="{00000000-0005-0000-0000-000071070000}"/>
    <cellStyle name="20% - ส่วนที่ถูกเน้น6 2 26" xfId="1997" xr:uid="{00000000-0005-0000-0000-000072070000}"/>
    <cellStyle name="20% - ส่วนที่ถูกเน้น6 2 27" xfId="1998" xr:uid="{00000000-0005-0000-0000-000073070000}"/>
    <cellStyle name="20% - ส่วนที่ถูกเน้น6 2 28" xfId="1999" xr:uid="{00000000-0005-0000-0000-000074070000}"/>
    <cellStyle name="20% - ส่วนที่ถูกเน้น6 2 29" xfId="2000" xr:uid="{00000000-0005-0000-0000-000075070000}"/>
    <cellStyle name="20% - ส่วนที่ถูกเน้น6 2 3" xfId="2001" xr:uid="{00000000-0005-0000-0000-000076070000}"/>
    <cellStyle name="20% - ส่วนที่ถูกเน้น6 2 30" xfId="2002" xr:uid="{00000000-0005-0000-0000-000077070000}"/>
    <cellStyle name="20% - ส่วนที่ถูกเน้น6 2 31" xfId="2003" xr:uid="{00000000-0005-0000-0000-000078070000}"/>
    <cellStyle name="20% - ส่วนที่ถูกเน้น6 2 32" xfId="2004" xr:uid="{00000000-0005-0000-0000-000079070000}"/>
    <cellStyle name="20% - ส่วนที่ถูกเน้น6 2 33" xfId="2005" xr:uid="{00000000-0005-0000-0000-00007A070000}"/>
    <cellStyle name="20% - ส่วนที่ถูกเน้น6 2 34" xfId="2006" xr:uid="{00000000-0005-0000-0000-00007B070000}"/>
    <cellStyle name="20% - ส่วนที่ถูกเน้น6 2 35" xfId="2007" xr:uid="{00000000-0005-0000-0000-00007C070000}"/>
    <cellStyle name="20% - ส่วนที่ถูกเน้น6 2 4" xfId="2008" xr:uid="{00000000-0005-0000-0000-00007D070000}"/>
    <cellStyle name="20% - ส่วนที่ถูกเน้น6 2 5" xfId="2009" xr:uid="{00000000-0005-0000-0000-00007E070000}"/>
    <cellStyle name="20% - ส่วนที่ถูกเน้น6 2 6" xfId="2010" xr:uid="{00000000-0005-0000-0000-00007F070000}"/>
    <cellStyle name="20% - ส่วนที่ถูกเน้น6 2 7" xfId="2011" xr:uid="{00000000-0005-0000-0000-000080070000}"/>
    <cellStyle name="20% - ส่วนที่ถูกเน้น6 2 8" xfId="2012" xr:uid="{00000000-0005-0000-0000-000081070000}"/>
    <cellStyle name="20% - ส่วนที่ถูกเน้น6 2 9" xfId="2013" xr:uid="{00000000-0005-0000-0000-000082070000}"/>
    <cellStyle name="40 % - Accent1" xfId="2014" xr:uid="{00000000-0005-0000-0000-000083070000}"/>
    <cellStyle name="40 % - Accent2" xfId="2015" xr:uid="{00000000-0005-0000-0000-000084070000}"/>
    <cellStyle name="40 % - Accent3" xfId="2016" xr:uid="{00000000-0005-0000-0000-000085070000}"/>
    <cellStyle name="40 % - Accent4" xfId="2017" xr:uid="{00000000-0005-0000-0000-000086070000}"/>
    <cellStyle name="40 % - Accent5" xfId="2018" xr:uid="{00000000-0005-0000-0000-000087070000}"/>
    <cellStyle name="40 % - Accent6" xfId="2019" xr:uid="{00000000-0005-0000-0000-000088070000}"/>
    <cellStyle name="40% - Accent1" xfId="2020" xr:uid="{00000000-0005-0000-0000-000089070000}"/>
    <cellStyle name="40% - Accent1 2" xfId="2021" xr:uid="{00000000-0005-0000-0000-00008A070000}"/>
    <cellStyle name="40% - Accent2" xfId="2022" xr:uid="{00000000-0005-0000-0000-00008B070000}"/>
    <cellStyle name="40% - Accent2 2" xfId="2023" xr:uid="{00000000-0005-0000-0000-00008C070000}"/>
    <cellStyle name="40% - Accent3" xfId="2024" xr:uid="{00000000-0005-0000-0000-00008D070000}"/>
    <cellStyle name="40% - Accent3 2" xfId="2025" xr:uid="{00000000-0005-0000-0000-00008E070000}"/>
    <cellStyle name="40% - Accent4" xfId="2026" xr:uid="{00000000-0005-0000-0000-00008F070000}"/>
    <cellStyle name="40% - Accent4 2" xfId="2027" xr:uid="{00000000-0005-0000-0000-000090070000}"/>
    <cellStyle name="40% - Accent5" xfId="2028" xr:uid="{00000000-0005-0000-0000-000091070000}"/>
    <cellStyle name="40% - Accent5 2" xfId="2029" xr:uid="{00000000-0005-0000-0000-000092070000}"/>
    <cellStyle name="40% - Accent6" xfId="2030" xr:uid="{00000000-0005-0000-0000-000093070000}"/>
    <cellStyle name="40% - Accent6 2" xfId="2031" xr:uid="{00000000-0005-0000-0000-000094070000}"/>
    <cellStyle name="40% - ส่วนที่ถูกเน้น1 2" xfId="2032" xr:uid="{00000000-0005-0000-0000-000095070000}"/>
    <cellStyle name="40% - ส่วนที่ถูกเน้น1 2 10" xfId="2033" xr:uid="{00000000-0005-0000-0000-000096070000}"/>
    <cellStyle name="40% - ส่วนที่ถูกเน้น1 2 11" xfId="2034" xr:uid="{00000000-0005-0000-0000-000097070000}"/>
    <cellStyle name="40% - ส่วนที่ถูกเน้น1 2 12" xfId="2035" xr:uid="{00000000-0005-0000-0000-000098070000}"/>
    <cellStyle name="40% - ส่วนที่ถูกเน้น1 2 13" xfId="2036" xr:uid="{00000000-0005-0000-0000-000099070000}"/>
    <cellStyle name="40% - ส่วนที่ถูกเน้น1 2 14" xfId="2037" xr:uid="{00000000-0005-0000-0000-00009A070000}"/>
    <cellStyle name="40% - ส่วนที่ถูกเน้น1 2 15" xfId="2038" xr:uid="{00000000-0005-0000-0000-00009B070000}"/>
    <cellStyle name="40% - ส่วนที่ถูกเน้น1 2 16" xfId="2039" xr:uid="{00000000-0005-0000-0000-00009C070000}"/>
    <cellStyle name="40% - ส่วนที่ถูกเน้น1 2 17" xfId="2040" xr:uid="{00000000-0005-0000-0000-00009D070000}"/>
    <cellStyle name="40% - ส่วนที่ถูกเน้น1 2 18" xfId="2041" xr:uid="{00000000-0005-0000-0000-00009E070000}"/>
    <cellStyle name="40% - ส่วนที่ถูกเน้น1 2 19" xfId="2042" xr:uid="{00000000-0005-0000-0000-00009F070000}"/>
    <cellStyle name="40% - ส่วนที่ถูกเน้น1 2 2" xfId="2043" xr:uid="{00000000-0005-0000-0000-0000A0070000}"/>
    <cellStyle name="40% - ส่วนที่ถูกเน้น1 2 20" xfId="2044" xr:uid="{00000000-0005-0000-0000-0000A1070000}"/>
    <cellStyle name="40% - ส่วนที่ถูกเน้น1 2 21" xfId="2045" xr:uid="{00000000-0005-0000-0000-0000A2070000}"/>
    <cellStyle name="40% - ส่วนที่ถูกเน้น1 2 22" xfId="2046" xr:uid="{00000000-0005-0000-0000-0000A3070000}"/>
    <cellStyle name="40% - ส่วนที่ถูกเน้น1 2 23" xfId="2047" xr:uid="{00000000-0005-0000-0000-0000A4070000}"/>
    <cellStyle name="40% - ส่วนที่ถูกเน้น1 2 24" xfId="2048" xr:uid="{00000000-0005-0000-0000-0000A5070000}"/>
    <cellStyle name="40% - ส่วนที่ถูกเน้น1 2 25" xfId="2049" xr:uid="{00000000-0005-0000-0000-0000A6070000}"/>
    <cellStyle name="40% - ส่วนที่ถูกเน้น1 2 26" xfId="2050" xr:uid="{00000000-0005-0000-0000-0000A7070000}"/>
    <cellStyle name="40% - ส่วนที่ถูกเน้น1 2 27" xfId="2051" xr:uid="{00000000-0005-0000-0000-0000A8070000}"/>
    <cellStyle name="40% - ส่วนที่ถูกเน้น1 2 28" xfId="2052" xr:uid="{00000000-0005-0000-0000-0000A9070000}"/>
    <cellStyle name="40% - ส่วนที่ถูกเน้น1 2 29" xfId="2053" xr:uid="{00000000-0005-0000-0000-0000AA070000}"/>
    <cellStyle name="40% - ส่วนที่ถูกเน้น1 2 3" xfId="2054" xr:uid="{00000000-0005-0000-0000-0000AB070000}"/>
    <cellStyle name="40% - ส่วนที่ถูกเน้น1 2 30" xfId="2055" xr:uid="{00000000-0005-0000-0000-0000AC070000}"/>
    <cellStyle name="40% - ส่วนที่ถูกเน้น1 2 31" xfId="2056" xr:uid="{00000000-0005-0000-0000-0000AD070000}"/>
    <cellStyle name="40% - ส่วนที่ถูกเน้น1 2 32" xfId="2057" xr:uid="{00000000-0005-0000-0000-0000AE070000}"/>
    <cellStyle name="40% - ส่วนที่ถูกเน้น1 2 33" xfId="2058" xr:uid="{00000000-0005-0000-0000-0000AF070000}"/>
    <cellStyle name="40% - ส่วนที่ถูกเน้น1 2 34" xfId="2059" xr:uid="{00000000-0005-0000-0000-0000B0070000}"/>
    <cellStyle name="40% - ส่วนที่ถูกเน้น1 2 35" xfId="2060" xr:uid="{00000000-0005-0000-0000-0000B1070000}"/>
    <cellStyle name="40% - ส่วนที่ถูกเน้น1 2 4" xfId="2061" xr:uid="{00000000-0005-0000-0000-0000B2070000}"/>
    <cellStyle name="40% - ส่วนที่ถูกเน้น1 2 5" xfId="2062" xr:uid="{00000000-0005-0000-0000-0000B3070000}"/>
    <cellStyle name="40% - ส่วนที่ถูกเน้น1 2 6" xfId="2063" xr:uid="{00000000-0005-0000-0000-0000B4070000}"/>
    <cellStyle name="40% - ส่วนที่ถูกเน้น1 2 7" xfId="2064" xr:uid="{00000000-0005-0000-0000-0000B5070000}"/>
    <cellStyle name="40% - ส่วนที่ถูกเน้น1 2 8" xfId="2065" xr:uid="{00000000-0005-0000-0000-0000B6070000}"/>
    <cellStyle name="40% - ส่วนที่ถูกเน้น1 2 9" xfId="2066" xr:uid="{00000000-0005-0000-0000-0000B7070000}"/>
    <cellStyle name="40% - ส่วนที่ถูกเน้น2 2" xfId="2067" xr:uid="{00000000-0005-0000-0000-0000B8070000}"/>
    <cellStyle name="40% - ส่วนที่ถูกเน้น2 2 10" xfId="2068" xr:uid="{00000000-0005-0000-0000-0000B9070000}"/>
    <cellStyle name="40% - ส่วนที่ถูกเน้น2 2 11" xfId="2069" xr:uid="{00000000-0005-0000-0000-0000BA070000}"/>
    <cellStyle name="40% - ส่วนที่ถูกเน้น2 2 12" xfId="2070" xr:uid="{00000000-0005-0000-0000-0000BB070000}"/>
    <cellStyle name="40% - ส่วนที่ถูกเน้น2 2 13" xfId="2071" xr:uid="{00000000-0005-0000-0000-0000BC070000}"/>
    <cellStyle name="40% - ส่วนที่ถูกเน้น2 2 14" xfId="2072" xr:uid="{00000000-0005-0000-0000-0000BD070000}"/>
    <cellStyle name="40% - ส่วนที่ถูกเน้น2 2 15" xfId="2073" xr:uid="{00000000-0005-0000-0000-0000BE070000}"/>
    <cellStyle name="40% - ส่วนที่ถูกเน้น2 2 16" xfId="2074" xr:uid="{00000000-0005-0000-0000-0000BF070000}"/>
    <cellStyle name="40% - ส่วนที่ถูกเน้น2 2 17" xfId="2075" xr:uid="{00000000-0005-0000-0000-0000C0070000}"/>
    <cellStyle name="40% - ส่วนที่ถูกเน้น2 2 18" xfId="2076" xr:uid="{00000000-0005-0000-0000-0000C1070000}"/>
    <cellStyle name="40% - ส่วนที่ถูกเน้น2 2 19" xfId="2077" xr:uid="{00000000-0005-0000-0000-0000C2070000}"/>
    <cellStyle name="40% - ส่วนที่ถูกเน้น2 2 2" xfId="2078" xr:uid="{00000000-0005-0000-0000-0000C3070000}"/>
    <cellStyle name="40% - ส่วนที่ถูกเน้น2 2 20" xfId="2079" xr:uid="{00000000-0005-0000-0000-0000C4070000}"/>
    <cellStyle name="40% - ส่วนที่ถูกเน้น2 2 21" xfId="2080" xr:uid="{00000000-0005-0000-0000-0000C5070000}"/>
    <cellStyle name="40% - ส่วนที่ถูกเน้น2 2 22" xfId="2081" xr:uid="{00000000-0005-0000-0000-0000C6070000}"/>
    <cellStyle name="40% - ส่วนที่ถูกเน้น2 2 23" xfId="2082" xr:uid="{00000000-0005-0000-0000-0000C7070000}"/>
    <cellStyle name="40% - ส่วนที่ถูกเน้น2 2 24" xfId="2083" xr:uid="{00000000-0005-0000-0000-0000C8070000}"/>
    <cellStyle name="40% - ส่วนที่ถูกเน้น2 2 25" xfId="2084" xr:uid="{00000000-0005-0000-0000-0000C9070000}"/>
    <cellStyle name="40% - ส่วนที่ถูกเน้น2 2 26" xfId="2085" xr:uid="{00000000-0005-0000-0000-0000CA070000}"/>
    <cellStyle name="40% - ส่วนที่ถูกเน้น2 2 27" xfId="2086" xr:uid="{00000000-0005-0000-0000-0000CB070000}"/>
    <cellStyle name="40% - ส่วนที่ถูกเน้น2 2 28" xfId="2087" xr:uid="{00000000-0005-0000-0000-0000CC070000}"/>
    <cellStyle name="40% - ส่วนที่ถูกเน้น2 2 29" xfId="2088" xr:uid="{00000000-0005-0000-0000-0000CD070000}"/>
    <cellStyle name="40% - ส่วนที่ถูกเน้น2 2 3" xfId="2089" xr:uid="{00000000-0005-0000-0000-0000CE070000}"/>
    <cellStyle name="40% - ส่วนที่ถูกเน้น2 2 30" xfId="2090" xr:uid="{00000000-0005-0000-0000-0000CF070000}"/>
    <cellStyle name="40% - ส่วนที่ถูกเน้น2 2 31" xfId="2091" xr:uid="{00000000-0005-0000-0000-0000D0070000}"/>
    <cellStyle name="40% - ส่วนที่ถูกเน้น2 2 32" xfId="2092" xr:uid="{00000000-0005-0000-0000-0000D1070000}"/>
    <cellStyle name="40% - ส่วนที่ถูกเน้น2 2 33" xfId="2093" xr:uid="{00000000-0005-0000-0000-0000D2070000}"/>
    <cellStyle name="40% - ส่วนที่ถูกเน้น2 2 34" xfId="2094" xr:uid="{00000000-0005-0000-0000-0000D3070000}"/>
    <cellStyle name="40% - ส่วนที่ถูกเน้น2 2 35" xfId="2095" xr:uid="{00000000-0005-0000-0000-0000D4070000}"/>
    <cellStyle name="40% - ส่วนที่ถูกเน้น2 2 4" xfId="2096" xr:uid="{00000000-0005-0000-0000-0000D5070000}"/>
    <cellStyle name="40% - ส่วนที่ถูกเน้น2 2 5" xfId="2097" xr:uid="{00000000-0005-0000-0000-0000D6070000}"/>
    <cellStyle name="40% - ส่วนที่ถูกเน้น2 2 6" xfId="2098" xr:uid="{00000000-0005-0000-0000-0000D7070000}"/>
    <cellStyle name="40% - ส่วนที่ถูกเน้น2 2 7" xfId="2099" xr:uid="{00000000-0005-0000-0000-0000D8070000}"/>
    <cellStyle name="40% - ส่วนที่ถูกเน้น2 2 8" xfId="2100" xr:uid="{00000000-0005-0000-0000-0000D9070000}"/>
    <cellStyle name="40% - ส่วนที่ถูกเน้น2 2 9" xfId="2101" xr:uid="{00000000-0005-0000-0000-0000DA070000}"/>
    <cellStyle name="40% - ส่วนที่ถูกเน้น3 2" xfId="2102" xr:uid="{00000000-0005-0000-0000-0000DB070000}"/>
    <cellStyle name="40% - ส่วนที่ถูกเน้น3 2 10" xfId="2103" xr:uid="{00000000-0005-0000-0000-0000DC070000}"/>
    <cellStyle name="40% - ส่วนที่ถูกเน้น3 2 11" xfId="2104" xr:uid="{00000000-0005-0000-0000-0000DD070000}"/>
    <cellStyle name="40% - ส่วนที่ถูกเน้น3 2 12" xfId="2105" xr:uid="{00000000-0005-0000-0000-0000DE070000}"/>
    <cellStyle name="40% - ส่วนที่ถูกเน้น3 2 13" xfId="2106" xr:uid="{00000000-0005-0000-0000-0000DF070000}"/>
    <cellStyle name="40% - ส่วนที่ถูกเน้น3 2 14" xfId="2107" xr:uid="{00000000-0005-0000-0000-0000E0070000}"/>
    <cellStyle name="40% - ส่วนที่ถูกเน้น3 2 15" xfId="2108" xr:uid="{00000000-0005-0000-0000-0000E1070000}"/>
    <cellStyle name="40% - ส่วนที่ถูกเน้น3 2 16" xfId="2109" xr:uid="{00000000-0005-0000-0000-0000E2070000}"/>
    <cellStyle name="40% - ส่วนที่ถูกเน้น3 2 17" xfId="2110" xr:uid="{00000000-0005-0000-0000-0000E3070000}"/>
    <cellStyle name="40% - ส่วนที่ถูกเน้น3 2 18" xfId="2111" xr:uid="{00000000-0005-0000-0000-0000E4070000}"/>
    <cellStyle name="40% - ส่วนที่ถูกเน้น3 2 19" xfId="2112" xr:uid="{00000000-0005-0000-0000-0000E5070000}"/>
    <cellStyle name="40% - ส่วนที่ถูกเน้น3 2 2" xfId="2113" xr:uid="{00000000-0005-0000-0000-0000E6070000}"/>
    <cellStyle name="40% - ส่วนที่ถูกเน้น3 2 20" xfId="2114" xr:uid="{00000000-0005-0000-0000-0000E7070000}"/>
    <cellStyle name="40% - ส่วนที่ถูกเน้น3 2 21" xfId="2115" xr:uid="{00000000-0005-0000-0000-0000E8070000}"/>
    <cellStyle name="40% - ส่วนที่ถูกเน้น3 2 22" xfId="2116" xr:uid="{00000000-0005-0000-0000-0000E9070000}"/>
    <cellStyle name="40% - ส่วนที่ถูกเน้น3 2 23" xfId="2117" xr:uid="{00000000-0005-0000-0000-0000EA070000}"/>
    <cellStyle name="40% - ส่วนที่ถูกเน้น3 2 24" xfId="2118" xr:uid="{00000000-0005-0000-0000-0000EB070000}"/>
    <cellStyle name="40% - ส่วนที่ถูกเน้น3 2 25" xfId="2119" xr:uid="{00000000-0005-0000-0000-0000EC070000}"/>
    <cellStyle name="40% - ส่วนที่ถูกเน้น3 2 26" xfId="2120" xr:uid="{00000000-0005-0000-0000-0000ED070000}"/>
    <cellStyle name="40% - ส่วนที่ถูกเน้น3 2 27" xfId="2121" xr:uid="{00000000-0005-0000-0000-0000EE070000}"/>
    <cellStyle name="40% - ส่วนที่ถูกเน้น3 2 28" xfId="2122" xr:uid="{00000000-0005-0000-0000-0000EF070000}"/>
    <cellStyle name="40% - ส่วนที่ถูกเน้น3 2 29" xfId="2123" xr:uid="{00000000-0005-0000-0000-0000F0070000}"/>
    <cellStyle name="40% - ส่วนที่ถูกเน้น3 2 3" xfId="2124" xr:uid="{00000000-0005-0000-0000-0000F1070000}"/>
    <cellStyle name="40% - ส่วนที่ถูกเน้น3 2 30" xfId="2125" xr:uid="{00000000-0005-0000-0000-0000F2070000}"/>
    <cellStyle name="40% - ส่วนที่ถูกเน้น3 2 31" xfId="2126" xr:uid="{00000000-0005-0000-0000-0000F3070000}"/>
    <cellStyle name="40% - ส่วนที่ถูกเน้น3 2 32" xfId="2127" xr:uid="{00000000-0005-0000-0000-0000F4070000}"/>
    <cellStyle name="40% - ส่วนที่ถูกเน้น3 2 33" xfId="2128" xr:uid="{00000000-0005-0000-0000-0000F5070000}"/>
    <cellStyle name="40% - ส่วนที่ถูกเน้น3 2 34" xfId="2129" xr:uid="{00000000-0005-0000-0000-0000F6070000}"/>
    <cellStyle name="40% - ส่วนที่ถูกเน้น3 2 35" xfId="2130" xr:uid="{00000000-0005-0000-0000-0000F7070000}"/>
    <cellStyle name="40% - ส่วนที่ถูกเน้น3 2 4" xfId="2131" xr:uid="{00000000-0005-0000-0000-0000F8070000}"/>
    <cellStyle name="40% - ส่วนที่ถูกเน้น3 2 5" xfId="2132" xr:uid="{00000000-0005-0000-0000-0000F9070000}"/>
    <cellStyle name="40% - ส่วนที่ถูกเน้น3 2 6" xfId="2133" xr:uid="{00000000-0005-0000-0000-0000FA070000}"/>
    <cellStyle name="40% - ส่วนที่ถูกเน้น3 2 7" xfId="2134" xr:uid="{00000000-0005-0000-0000-0000FB070000}"/>
    <cellStyle name="40% - ส่วนที่ถูกเน้น3 2 8" xfId="2135" xr:uid="{00000000-0005-0000-0000-0000FC070000}"/>
    <cellStyle name="40% - ส่วนที่ถูกเน้น3 2 9" xfId="2136" xr:uid="{00000000-0005-0000-0000-0000FD070000}"/>
    <cellStyle name="40% - ส่วนที่ถูกเน้น4 2" xfId="2137" xr:uid="{00000000-0005-0000-0000-0000FE070000}"/>
    <cellStyle name="40% - ส่วนที่ถูกเน้น4 2 10" xfId="2138" xr:uid="{00000000-0005-0000-0000-0000FF070000}"/>
    <cellStyle name="40% - ส่วนที่ถูกเน้น4 2 11" xfId="2139" xr:uid="{00000000-0005-0000-0000-000000080000}"/>
    <cellStyle name="40% - ส่วนที่ถูกเน้น4 2 12" xfId="2140" xr:uid="{00000000-0005-0000-0000-000001080000}"/>
    <cellStyle name="40% - ส่วนที่ถูกเน้น4 2 13" xfId="2141" xr:uid="{00000000-0005-0000-0000-000002080000}"/>
    <cellStyle name="40% - ส่วนที่ถูกเน้น4 2 14" xfId="2142" xr:uid="{00000000-0005-0000-0000-000003080000}"/>
    <cellStyle name="40% - ส่วนที่ถูกเน้น4 2 15" xfId="2143" xr:uid="{00000000-0005-0000-0000-000004080000}"/>
    <cellStyle name="40% - ส่วนที่ถูกเน้น4 2 16" xfId="2144" xr:uid="{00000000-0005-0000-0000-000005080000}"/>
    <cellStyle name="40% - ส่วนที่ถูกเน้น4 2 17" xfId="2145" xr:uid="{00000000-0005-0000-0000-000006080000}"/>
    <cellStyle name="40% - ส่วนที่ถูกเน้น4 2 18" xfId="2146" xr:uid="{00000000-0005-0000-0000-000007080000}"/>
    <cellStyle name="40% - ส่วนที่ถูกเน้น4 2 19" xfId="2147" xr:uid="{00000000-0005-0000-0000-000008080000}"/>
    <cellStyle name="40% - ส่วนที่ถูกเน้น4 2 2" xfId="2148" xr:uid="{00000000-0005-0000-0000-000009080000}"/>
    <cellStyle name="40% - ส่วนที่ถูกเน้น4 2 20" xfId="2149" xr:uid="{00000000-0005-0000-0000-00000A080000}"/>
    <cellStyle name="40% - ส่วนที่ถูกเน้น4 2 21" xfId="2150" xr:uid="{00000000-0005-0000-0000-00000B080000}"/>
    <cellStyle name="40% - ส่วนที่ถูกเน้น4 2 22" xfId="2151" xr:uid="{00000000-0005-0000-0000-00000C080000}"/>
    <cellStyle name="40% - ส่วนที่ถูกเน้น4 2 23" xfId="2152" xr:uid="{00000000-0005-0000-0000-00000D080000}"/>
    <cellStyle name="40% - ส่วนที่ถูกเน้น4 2 24" xfId="2153" xr:uid="{00000000-0005-0000-0000-00000E080000}"/>
    <cellStyle name="40% - ส่วนที่ถูกเน้น4 2 25" xfId="2154" xr:uid="{00000000-0005-0000-0000-00000F080000}"/>
    <cellStyle name="40% - ส่วนที่ถูกเน้น4 2 26" xfId="2155" xr:uid="{00000000-0005-0000-0000-000010080000}"/>
    <cellStyle name="40% - ส่วนที่ถูกเน้น4 2 27" xfId="2156" xr:uid="{00000000-0005-0000-0000-000011080000}"/>
    <cellStyle name="40% - ส่วนที่ถูกเน้น4 2 28" xfId="2157" xr:uid="{00000000-0005-0000-0000-000012080000}"/>
    <cellStyle name="40% - ส่วนที่ถูกเน้น4 2 29" xfId="2158" xr:uid="{00000000-0005-0000-0000-000013080000}"/>
    <cellStyle name="40% - ส่วนที่ถูกเน้น4 2 3" xfId="2159" xr:uid="{00000000-0005-0000-0000-000014080000}"/>
    <cellStyle name="40% - ส่วนที่ถูกเน้น4 2 30" xfId="2160" xr:uid="{00000000-0005-0000-0000-000015080000}"/>
    <cellStyle name="40% - ส่วนที่ถูกเน้น4 2 31" xfId="2161" xr:uid="{00000000-0005-0000-0000-000016080000}"/>
    <cellStyle name="40% - ส่วนที่ถูกเน้น4 2 32" xfId="2162" xr:uid="{00000000-0005-0000-0000-000017080000}"/>
    <cellStyle name="40% - ส่วนที่ถูกเน้น4 2 33" xfId="2163" xr:uid="{00000000-0005-0000-0000-000018080000}"/>
    <cellStyle name="40% - ส่วนที่ถูกเน้น4 2 34" xfId="2164" xr:uid="{00000000-0005-0000-0000-000019080000}"/>
    <cellStyle name="40% - ส่วนที่ถูกเน้น4 2 35" xfId="2165" xr:uid="{00000000-0005-0000-0000-00001A080000}"/>
    <cellStyle name="40% - ส่วนที่ถูกเน้น4 2 4" xfId="2166" xr:uid="{00000000-0005-0000-0000-00001B080000}"/>
    <cellStyle name="40% - ส่วนที่ถูกเน้น4 2 5" xfId="2167" xr:uid="{00000000-0005-0000-0000-00001C080000}"/>
    <cellStyle name="40% - ส่วนที่ถูกเน้น4 2 6" xfId="2168" xr:uid="{00000000-0005-0000-0000-00001D080000}"/>
    <cellStyle name="40% - ส่วนที่ถูกเน้น4 2 7" xfId="2169" xr:uid="{00000000-0005-0000-0000-00001E080000}"/>
    <cellStyle name="40% - ส่วนที่ถูกเน้น4 2 8" xfId="2170" xr:uid="{00000000-0005-0000-0000-00001F080000}"/>
    <cellStyle name="40% - ส่วนที่ถูกเน้น4 2 9" xfId="2171" xr:uid="{00000000-0005-0000-0000-000020080000}"/>
    <cellStyle name="40% - ส่วนที่ถูกเน้น5 2" xfId="2172" xr:uid="{00000000-0005-0000-0000-000021080000}"/>
    <cellStyle name="40% - ส่วนที่ถูกเน้น5 2 10" xfId="2173" xr:uid="{00000000-0005-0000-0000-000022080000}"/>
    <cellStyle name="40% - ส่วนที่ถูกเน้น5 2 11" xfId="2174" xr:uid="{00000000-0005-0000-0000-000023080000}"/>
    <cellStyle name="40% - ส่วนที่ถูกเน้น5 2 12" xfId="2175" xr:uid="{00000000-0005-0000-0000-000024080000}"/>
    <cellStyle name="40% - ส่วนที่ถูกเน้น5 2 13" xfId="2176" xr:uid="{00000000-0005-0000-0000-000025080000}"/>
    <cellStyle name="40% - ส่วนที่ถูกเน้น5 2 14" xfId="2177" xr:uid="{00000000-0005-0000-0000-000026080000}"/>
    <cellStyle name="40% - ส่วนที่ถูกเน้น5 2 15" xfId="2178" xr:uid="{00000000-0005-0000-0000-000027080000}"/>
    <cellStyle name="40% - ส่วนที่ถูกเน้น5 2 16" xfId="2179" xr:uid="{00000000-0005-0000-0000-000028080000}"/>
    <cellStyle name="40% - ส่วนที่ถูกเน้น5 2 17" xfId="2180" xr:uid="{00000000-0005-0000-0000-000029080000}"/>
    <cellStyle name="40% - ส่วนที่ถูกเน้น5 2 18" xfId="2181" xr:uid="{00000000-0005-0000-0000-00002A080000}"/>
    <cellStyle name="40% - ส่วนที่ถูกเน้น5 2 19" xfId="2182" xr:uid="{00000000-0005-0000-0000-00002B080000}"/>
    <cellStyle name="40% - ส่วนที่ถูกเน้น5 2 2" xfId="2183" xr:uid="{00000000-0005-0000-0000-00002C080000}"/>
    <cellStyle name="40% - ส่วนที่ถูกเน้น5 2 20" xfId="2184" xr:uid="{00000000-0005-0000-0000-00002D080000}"/>
    <cellStyle name="40% - ส่วนที่ถูกเน้น5 2 21" xfId="2185" xr:uid="{00000000-0005-0000-0000-00002E080000}"/>
    <cellStyle name="40% - ส่วนที่ถูกเน้น5 2 22" xfId="2186" xr:uid="{00000000-0005-0000-0000-00002F080000}"/>
    <cellStyle name="40% - ส่วนที่ถูกเน้น5 2 23" xfId="2187" xr:uid="{00000000-0005-0000-0000-000030080000}"/>
    <cellStyle name="40% - ส่วนที่ถูกเน้น5 2 24" xfId="2188" xr:uid="{00000000-0005-0000-0000-000031080000}"/>
    <cellStyle name="40% - ส่วนที่ถูกเน้น5 2 25" xfId="2189" xr:uid="{00000000-0005-0000-0000-000032080000}"/>
    <cellStyle name="40% - ส่วนที่ถูกเน้น5 2 26" xfId="2190" xr:uid="{00000000-0005-0000-0000-000033080000}"/>
    <cellStyle name="40% - ส่วนที่ถูกเน้น5 2 27" xfId="2191" xr:uid="{00000000-0005-0000-0000-000034080000}"/>
    <cellStyle name="40% - ส่วนที่ถูกเน้น5 2 28" xfId="2192" xr:uid="{00000000-0005-0000-0000-000035080000}"/>
    <cellStyle name="40% - ส่วนที่ถูกเน้น5 2 29" xfId="2193" xr:uid="{00000000-0005-0000-0000-000036080000}"/>
    <cellStyle name="40% - ส่วนที่ถูกเน้น5 2 3" xfId="2194" xr:uid="{00000000-0005-0000-0000-000037080000}"/>
    <cellStyle name="40% - ส่วนที่ถูกเน้น5 2 30" xfId="2195" xr:uid="{00000000-0005-0000-0000-000038080000}"/>
    <cellStyle name="40% - ส่วนที่ถูกเน้น5 2 31" xfId="2196" xr:uid="{00000000-0005-0000-0000-000039080000}"/>
    <cellStyle name="40% - ส่วนที่ถูกเน้น5 2 32" xfId="2197" xr:uid="{00000000-0005-0000-0000-00003A080000}"/>
    <cellStyle name="40% - ส่วนที่ถูกเน้น5 2 33" xfId="2198" xr:uid="{00000000-0005-0000-0000-00003B080000}"/>
    <cellStyle name="40% - ส่วนที่ถูกเน้น5 2 34" xfId="2199" xr:uid="{00000000-0005-0000-0000-00003C080000}"/>
    <cellStyle name="40% - ส่วนที่ถูกเน้น5 2 35" xfId="2200" xr:uid="{00000000-0005-0000-0000-00003D080000}"/>
    <cellStyle name="40% - ส่วนที่ถูกเน้น5 2 4" xfId="2201" xr:uid="{00000000-0005-0000-0000-00003E080000}"/>
    <cellStyle name="40% - ส่วนที่ถูกเน้น5 2 5" xfId="2202" xr:uid="{00000000-0005-0000-0000-00003F080000}"/>
    <cellStyle name="40% - ส่วนที่ถูกเน้น5 2 6" xfId="2203" xr:uid="{00000000-0005-0000-0000-000040080000}"/>
    <cellStyle name="40% - ส่วนที่ถูกเน้น5 2 7" xfId="2204" xr:uid="{00000000-0005-0000-0000-000041080000}"/>
    <cellStyle name="40% - ส่วนที่ถูกเน้น5 2 8" xfId="2205" xr:uid="{00000000-0005-0000-0000-000042080000}"/>
    <cellStyle name="40% - ส่วนที่ถูกเน้น5 2 9" xfId="2206" xr:uid="{00000000-0005-0000-0000-000043080000}"/>
    <cellStyle name="40% - ส่วนที่ถูกเน้น6 2" xfId="2207" xr:uid="{00000000-0005-0000-0000-000044080000}"/>
    <cellStyle name="40% - ส่วนที่ถูกเน้น6 2 10" xfId="2208" xr:uid="{00000000-0005-0000-0000-000045080000}"/>
    <cellStyle name="40% - ส่วนที่ถูกเน้น6 2 11" xfId="2209" xr:uid="{00000000-0005-0000-0000-000046080000}"/>
    <cellStyle name="40% - ส่วนที่ถูกเน้น6 2 12" xfId="2210" xr:uid="{00000000-0005-0000-0000-000047080000}"/>
    <cellStyle name="40% - ส่วนที่ถูกเน้น6 2 13" xfId="2211" xr:uid="{00000000-0005-0000-0000-000048080000}"/>
    <cellStyle name="40% - ส่วนที่ถูกเน้น6 2 14" xfId="2212" xr:uid="{00000000-0005-0000-0000-000049080000}"/>
    <cellStyle name="40% - ส่วนที่ถูกเน้น6 2 15" xfId="2213" xr:uid="{00000000-0005-0000-0000-00004A080000}"/>
    <cellStyle name="40% - ส่วนที่ถูกเน้น6 2 16" xfId="2214" xr:uid="{00000000-0005-0000-0000-00004B080000}"/>
    <cellStyle name="40% - ส่วนที่ถูกเน้น6 2 17" xfId="2215" xr:uid="{00000000-0005-0000-0000-00004C080000}"/>
    <cellStyle name="40% - ส่วนที่ถูกเน้น6 2 18" xfId="2216" xr:uid="{00000000-0005-0000-0000-00004D080000}"/>
    <cellStyle name="40% - ส่วนที่ถูกเน้น6 2 19" xfId="2217" xr:uid="{00000000-0005-0000-0000-00004E080000}"/>
    <cellStyle name="40% - ส่วนที่ถูกเน้น6 2 2" xfId="2218" xr:uid="{00000000-0005-0000-0000-00004F080000}"/>
    <cellStyle name="40% - ส่วนที่ถูกเน้น6 2 20" xfId="2219" xr:uid="{00000000-0005-0000-0000-000050080000}"/>
    <cellStyle name="40% - ส่วนที่ถูกเน้น6 2 21" xfId="2220" xr:uid="{00000000-0005-0000-0000-000051080000}"/>
    <cellStyle name="40% - ส่วนที่ถูกเน้น6 2 22" xfId="2221" xr:uid="{00000000-0005-0000-0000-000052080000}"/>
    <cellStyle name="40% - ส่วนที่ถูกเน้น6 2 23" xfId="2222" xr:uid="{00000000-0005-0000-0000-000053080000}"/>
    <cellStyle name="40% - ส่วนที่ถูกเน้น6 2 24" xfId="2223" xr:uid="{00000000-0005-0000-0000-000054080000}"/>
    <cellStyle name="40% - ส่วนที่ถูกเน้น6 2 25" xfId="2224" xr:uid="{00000000-0005-0000-0000-000055080000}"/>
    <cellStyle name="40% - ส่วนที่ถูกเน้น6 2 26" xfId="2225" xr:uid="{00000000-0005-0000-0000-000056080000}"/>
    <cellStyle name="40% - ส่วนที่ถูกเน้น6 2 27" xfId="2226" xr:uid="{00000000-0005-0000-0000-000057080000}"/>
    <cellStyle name="40% - ส่วนที่ถูกเน้น6 2 28" xfId="2227" xr:uid="{00000000-0005-0000-0000-000058080000}"/>
    <cellStyle name="40% - ส่วนที่ถูกเน้น6 2 29" xfId="2228" xr:uid="{00000000-0005-0000-0000-000059080000}"/>
    <cellStyle name="40% - ส่วนที่ถูกเน้น6 2 3" xfId="2229" xr:uid="{00000000-0005-0000-0000-00005A080000}"/>
    <cellStyle name="40% - ส่วนที่ถูกเน้น6 2 30" xfId="2230" xr:uid="{00000000-0005-0000-0000-00005B080000}"/>
    <cellStyle name="40% - ส่วนที่ถูกเน้น6 2 31" xfId="2231" xr:uid="{00000000-0005-0000-0000-00005C080000}"/>
    <cellStyle name="40% - ส่วนที่ถูกเน้น6 2 32" xfId="2232" xr:uid="{00000000-0005-0000-0000-00005D080000}"/>
    <cellStyle name="40% - ส่วนที่ถูกเน้น6 2 33" xfId="2233" xr:uid="{00000000-0005-0000-0000-00005E080000}"/>
    <cellStyle name="40% - ส่วนที่ถูกเน้น6 2 34" xfId="2234" xr:uid="{00000000-0005-0000-0000-00005F080000}"/>
    <cellStyle name="40% - ส่วนที่ถูกเน้น6 2 35" xfId="2235" xr:uid="{00000000-0005-0000-0000-000060080000}"/>
    <cellStyle name="40% - ส่วนที่ถูกเน้น6 2 4" xfId="2236" xr:uid="{00000000-0005-0000-0000-000061080000}"/>
    <cellStyle name="40% - ส่วนที่ถูกเน้น6 2 5" xfId="2237" xr:uid="{00000000-0005-0000-0000-000062080000}"/>
    <cellStyle name="40% - ส่วนที่ถูกเน้น6 2 6" xfId="2238" xr:uid="{00000000-0005-0000-0000-000063080000}"/>
    <cellStyle name="40% - ส่วนที่ถูกเน้น6 2 7" xfId="2239" xr:uid="{00000000-0005-0000-0000-000064080000}"/>
    <cellStyle name="40% - ส่วนที่ถูกเน้น6 2 8" xfId="2240" xr:uid="{00000000-0005-0000-0000-000065080000}"/>
    <cellStyle name="40% - ส่วนที่ถูกเน้น6 2 9" xfId="2241" xr:uid="{00000000-0005-0000-0000-000066080000}"/>
    <cellStyle name="60 % - Accent1" xfId="2242" xr:uid="{00000000-0005-0000-0000-000067080000}"/>
    <cellStyle name="60 % - Accent2" xfId="2243" xr:uid="{00000000-0005-0000-0000-000068080000}"/>
    <cellStyle name="60 % - Accent3" xfId="2244" xr:uid="{00000000-0005-0000-0000-000069080000}"/>
    <cellStyle name="60 % - Accent4" xfId="2245" xr:uid="{00000000-0005-0000-0000-00006A080000}"/>
    <cellStyle name="60 % - Accent5" xfId="2246" xr:uid="{00000000-0005-0000-0000-00006B080000}"/>
    <cellStyle name="60 % - Accent6" xfId="2247" xr:uid="{00000000-0005-0000-0000-00006C080000}"/>
    <cellStyle name="60% - Accent1" xfId="2248" xr:uid="{00000000-0005-0000-0000-00006D080000}"/>
    <cellStyle name="60% - Accent1 2" xfId="2249" xr:uid="{00000000-0005-0000-0000-00006E080000}"/>
    <cellStyle name="60% - Accent2" xfId="2250" xr:uid="{00000000-0005-0000-0000-00006F080000}"/>
    <cellStyle name="60% - Accent2 2" xfId="2251" xr:uid="{00000000-0005-0000-0000-000070080000}"/>
    <cellStyle name="60% - Accent3" xfId="2252" xr:uid="{00000000-0005-0000-0000-000071080000}"/>
    <cellStyle name="60% - Accent3 2" xfId="2253" xr:uid="{00000000-0005-0000-0000-000072080000}"/>
    <cellStyle name="60% - Accent4" xfId="2254" xr:uid="{00000000-0005-0000-0000-000073080000}"/>
    <cellStyle name="60% - Accent4 2" xfId="2255" xr:uid="{00000000-0005-0000-0000-000074080000}"/>
    <cellStyle name="60% - Accent5" xfId="2256" xr:uid="{00000000-0005-0000-0000-000075080000}"/>
    <cellStyle name="60% - Accent5 2" xfId="2257" xr:uid="{00000000-0005-0000-0000-000076080000}"/>
    <cellStyle name="60% - Accent6" xfId="2258" xr:uid="{00000000-0005-0000-0000-000077080000}"/>
    <cellStyle name="60% - Accent6 2" xfId="2259" xr:uid="{00000000-0005-0000-0000-000078080000}"/>
    <cellStyle name="60% - ส่วนที่ถูกเน้น1 2" xfId="2260" xr:uid="{00000000-0005-0000-0000-000079080000}"/>
    <cellStyle name="60% - ส่วนที่ถูกเน้น2 2" xfId="2261" xr:uid="{00000000-0005-0000-0000-00007A080000}"/>
    <cellStyle name="60% - ส่วนที่ถูกเน้น3 2" xfId="2262" xr:uid="{00000000-0005-0000-0000-00007B080000}"/>
    <cellStyle name="60% - ส่วนที่ถูกเน้น4 2" xfId="2263" xr:uid="{00000000-0005-0000-0000-00007C080000}"/>
    <cellStyle name="60% - ส่วนที่ถูกเน้น5 2" xfId="2264" xr:uid="{00000000-0005-0000-0000-00007D080000}"/>
    <cellStyle name="60% - ส่วนที่ถูกเน้น6 2" xfId="2265" xr:uid="{00000000-0005-0000-0000-00007E080000}"/>
    <cellStyle name="6mal" xfId="2266" xr:uid="{00000000-0005-0000-0000-00007F080000}"/>
    <cellStyle name="75" xfId="2267" xr:uid="{00000000-0005-0000-0000-000080080000}"/>
    <cellStyle name="75 10" xfId="2268" xr:uid="{00000000-0005-0000-0000-000081080000}"/>
    <cellStyle name="75 11" xfId="2269" xr:uid="{00000000-0005-0000-0000-000082080000}"/>
    <cellStyle name="75 12" xfId="2270" xr:uid="{00000000-0005-0000-0000-000083080000}"/>
    <cellStyle name="75 13" xfId="2271" xr:uid="{00000000-0005-0000-0000-000084080000}"/>
    <cellStyle name="75 14" xfId="2272" xr:uid="{00000000-0005-0000-0000-000085080000}"/>
    <cellStyle name="75 15" xfId="2273" xr:uid="{00000000-0005-0000-0000-000086080000}"/>
    <cellStyle name="75 16" xfId="2274" xr:uid="{00000000-0005-0000-0000-000087080000}"/>
    <cellStyle name="75 17" xfId="2275" xr:uid="{00000000-0005-0000-0000-000088080000}"/>
    <cellStyle name="75 18" xfId="2276" xr:uid="{00000000-0005-0000-0000-000089080000}"/>
    <cellStyle name="75 19" xfId="2277" xr:uid="{00000000-0005-0000-0000-00008A080000}"/>
    <cellStyle name="75 2" xfId="2278" xr:uid="{00000000-0005-0000-0000-00008B080000}"/>
    <cellStyle name="75 20" xfId="2279" xr:uid="{00000000-0005-0000-0000-00008C080000}"/>
    <cellStyle name="75 21" xfId="2280" xr:uid="{00000000-0005-0000-0000-00008D080000}"/>
    <cellStyle name="75 22" xfId="2281" xr:uid="{00000000-0005-0000-0000-00008E080000}"/>
    <cellStyle name="75 23" xfId="2282" xr:uid="{00000000-0005-0000-0000-00008F080000}"/>
    <cellStyle name="75 24" xfId="2283" xr:uid="{00000000-0005-0000-0000-000090080000}"/>
    <cellStyle name="75 25" xfId="2284" xr:uid="{00000000-0005-0000-0000-000091080000}"/>
    <cellStyle name="75 26" xfId="2285" xr:uid="{00000000-0005-0000-0000-000092080000}"/>
    <cellStyle name="75 27" xfId="2286" xr:uid="{00000000-0005-0000-0000-000093080000}"/>
    <cellStyle name="75 28" xfId="2287" xr:uid="{00000000-0005-0000-0000-000094080000}"/>
    <cellStyle name="75 29" xfId="2288" xr:uid="{00000000-0005-0000-0000-000095080000}"/>
    <cellStyle name="75 3" xfId="2289" xr:uid="{00000000-0005-0000-0000-000096080000}"/>
    <cellStyle name="75 30" xfId="2290" xr:uid="{00000000-0005-0000-0000-000097080000}"/>
    <cellStyle name="75 31" xfId="2291" xr:uid="{00000000-0005-0000-0000-000098080000}"/>
    <cellStyle name="75 32" xfId="2292" xr:uid="{00000000-0005-0000-0000-000099080000}"/>
    <cellStyle name="75 33" xfId="2293" xr:uid="{00000000-0005-0000-0000-00009A080000}"/>
    <cellStyle name="75 34" xfId="2294" xr:uid="{00000000-0005-0000-0000-00009B080000}"/>
    <cellStyle name="75 35" xfId="2295" xr:uid="{00000000-0005-0000-0000-00009C080000}"/>
    <cellStyle name="75 4" xfId="2296" xr:uid="{00000000-0005-0000-0000-00009D080000}"/>
    <cellStyle name="75 5" xfId="2297" xr:uid="{00000000-0005-0000-0000-00009E080000}"/>
    <cellStyle name="75 6" xfId="2298" xr:uid="{00000000-0005-0000-0000-00009F080000}"/>
    <cellStyle name="75 7" xfId="2299" xr:uid="{00000000-0005-0000-0000-0000A0080000}"/>
    <cellStyle name="75 8" xfId="2300" xr:uid="{00000000-0005-0000-0000-0000A1080000}"/>
    <cellStyle name="75 9" xfId="2301" xr:uid="{00000000-0005-0000-0000-0000A2080000}"/>
    <cellStyle name="a" xfId="2302" xr:uid="{00000000-0005-0000-0000-0000A3080000}"/>
    <cellStyle name="abc" xfId="2303" xr:uid="{00000000-0005-0000-0000-0000A4080000}"/>
    <cellStyle name="Accent1" xfId="2304" xr:uid="{00000000-0005-0000-0000-0000A5080000}"/>
    <cellStyle name="Accent1 2" xfId="2305" xr:uid="{00000000-0005-0000-0000-0000A6080000}"/>
    <cellStyle name="Accent2" xfId="2306" xr:uid="{00000000-0005-0000-0000-0000A7080000}"/>
    <cellStyle name="Accent2 2" xfId="2307" xr:uid="{00000000-0005-0000-0000-0000A8080000}"/>
    <cellStyle name="Accent3" xfId="2308" xr:uid="{00000000-0005-0000-0000-0000A9080000}"/>
    <cellStyle name="Accent3 2" xfId="2309" xr:uid="{00000000-0005-0000-0000-0000AA080000}"/>
    <cellStyle name="Accent4" xfId="2310" xr:uid="{00000000-0005-0000-0000-0000AB080000}"/>
    <cellStyle name="Accent4 2" xfId="2311" xr:uid="{00000000-0005-0000-0000-0000AC080000}"/>
    <cellStyle name="Accent5" xfId="2312" xr:uid="{00000000-0005-0000-0000-0000AD080000}"/>
    <cellStyle name="Accent5 2" xfId="2313" xr:uid="{00000000-0005-0000-0000-0000AE080000}"/>
    <cellStyle name="Accent6" xfId="2314" xr:uid="{00000000-0005-0000-0000-0000AF080000}"/>
    <cellStyle name="Accent6 2" xfId="2315" xr:uid="{00000000-0005-0000-0000-0000B0080000}"/>
    <cellStyle name="args.style" xfId="2316" xr:uid="{00000000-0005-0000-0000-0000B1080000}"/>
    <cellStyle name="Avertissement" xfId="2317" xr:uid="{00000000-0005-0000-0000-0000B2080000}"/>
    <cellStyle name="Bad" xfId="2318" xr:uid="{00000000-0005-0000-0000-0000B3080000}"/>
    <cellStyle name="Bad 2" xfId="2319" xr:uid="{00000000-0005-0000-0000-0000B4080000}"/>
    <cellStyle name="Calc Currency (0)" xfId="81" xr:uid="{00000000-0005-0000-0000-0000B5080000}"/>
    <cellStyle name="Calc Currency (0) 10" xfId="2321" xr:uid="{00000000-0005-0000-0000-0000B6080000}"/>
    <cellStyle name="Calc Currency (0) 11" xfId="2322" xr:uid="{00000000-0005-0000-0000-0000B7080000}"/>
    <cellStyle name="Calc Currency (0) 12" xfId="2323" xr:uid="{00000000-0005-0000-0000-0000B8080000}"/>
    <cellStyle name="Calc Currency (0) 13" xfId="2324" xr:uid="{00000000-0005-0000-0000-0000B9080000}"/>
    <cellStyle name="Calc Currency (0) 14" xfId="2325" xr:uid="{00000000-0005-0000-0000-0000BA080000}"/>
    <cellStyle name="Calc Currency (0) 15" xfId="2326" xr:uid="{00000000-0005-0000-0000-0000BB080000}"/>
    <cellStyle name="Calc Currency (0) 16" xfId="2327" xr:uid="{00000000-0005-0000-0000-0000BC080000}"/>
    <cellStyle name="Calc Currency (0) 17" xfId="2328" xr:uid="{00000000-0005-0000-0000-0000BD080000}"/>
    <cellStyle name="Calc Currency (0) 18" xfId="2329" xr:uid="{00000000-0005-0000-0000-0000BE080000}"/>
    <cellStyle name="Calc Currency (0) 19" xfId="2330" xr:uid="{00000000-0005-0000-0000-0000BF080000}"/>
    <cellStyle name="Calc Currency (0) 2" xfId="2331" xr:uid="{00000000-0005-0000-0000-0000C0080000}"/>
    <cellStyle name="Calc Currency (0) 2 10" xfId="2332" xr:uid="{00000000-0005-0000-0000-0000C1080000}"/>
    <cellStyle name="Calc Currency (0) 2 11" xfId="2333" xr:uid="{00000000-0005-0000-0000-0000C2080000}"/>
    <cellStyle name="Calc Currency (0) 2 12" xfId="2334" xr:uid="{00000000-0005-0000-0000-0000C3080000}"/>
    <cellStyle name="Calc Currency (0) 2 13" xfId="2335" xr:uid="{00000000-0005-0000-0000-0000C4080000}"/>
    <cellStyle name="Calc Currency (0) 2 14" xfId="2336" xr:uid="{00000000-0005-0000-0000-0000C5080000}"/>
    <cellStyle name="Calc Currency (0) 2 15" xfId="2337" xr:uid="{00000000-0005-0000-0000-0000C6080000}"/>
    <cellStyle name="Calc Currency (0) 2 16" xfId="2338" xr:uid="{00000000-0005-0000-0000-0000C7080000}"/>
    <cellStyle name="Calc Currency (0) 2 17" xfId="2339" xr:uid="{00000000-0005-0000-0000-0000C8080000}"/>
    <cellStyle name="Calc Currency (0) 2 18" xfId="2340" xr:uid="{00000000-0005-0000-0000-0000C9080000}"/>
    <cellStyle name="Calc Currency (0) 2 19" xfId="2341" xr:uid="{00000000-0005-0000-0000-0000CA080000}"/>
    <cellStyle name="Calc Currency (0) 2 2" xfId="2342" xr:uid="{00000000-0005-0000-0000-0000CB080000}"/>
    <cellStyle name="Calc Currency (0) 2 20" xfId="2343" xr:uid="{00000000-0005-0000-0000-0000CC080000}"/>
    <cellStyle name="Calc Currency (0) 2 21" xfId="2344" xr:uid="{00000000-0005-0000-0000-0000CD080000}"/>
    <cellStyle name="Calc Currency (0) 2 22" xfId="2345" xr:uid="{00000000-0005-0000-0000-0000CE080000}"/>
    <cellStyle name="Calc Currency (0) 2 23" xfId="2346" xr:uid="{00000000-0005-0000-0000-0000CF080000}"/>
    <cellStyle name="Calc Currency (0) 2 24" xfId="2347" xr:uid="{00000000-0005-0000-0000-0000D0080000}"/>
    <cellStyle name="Calc Currency (0) 2 25" xfId="2348" xr:uid="{00000000-0005-0000-0000-0000D1080000}"/>
    <cellStyle name="Calc Currency (0) 2 26" xfId="2349" xr:uid="{00000000-0005-0000-0000-0000D2080000}"/>
    <cellStyle name="Calc Currency (0) 2 27" xfId="2350" xr:uid="{00000000-0005-0000-0000-0000D3080000}"/>
    <cellStyle name="Calc Currency (0) 2 28" xfId="2351" xr:uid="{00000000-0005-0000-0000-0000D4080000}"/>
    <cellStyle name="Calc Currency (0) 2 29" xfId="2352" xr:uid="{00000000-0005-0000-0000-0000D5080000}"/>
    <cellStyle name="Calc Currency (0) 2 3" xfId="2353" xr:uid="{00000000-0005-0000-0000-0000D6080000}"/>
    <cellStyle name="Calc Currency (0) 2 30" xfId="2354" xr:uid="{00000000-0005-0000-0000-0000D7080000}"/>
    <cellStyle name="Calc Currency (0) 2 31" xfId="2355" xr:uid="{00000000-0005-0000-0000-0000D8080000}"/>
    <cellStyle name="Calc Currency (0) 2 32" xfId="2356" xr:uid="{00000000-0005-0000-0000-0000D9080000}"/>
    <cellStyle name="Calc Currency (0) 2 33" xfId="2357" xr:uid="{00000000-0005-0000-0000-0000DA080000}"/>
    <cellStyle name="Calc Currency (0) 2 34" xfId="2358" xr:uid="{00000000-0005-0000-0000-0000DB080000}"/>
    <cellStyle name="Calc Currency (0) 2 35" xfId="2359" xr:uid="{00000000-0005-0000-0000-0000DC080000}"/>
    <cellStyle name="Calc Currency (0) 2 4" xfId="2360" xr:uid="{00000000-0005-0000-0000-0000DD080000}"/>
    <cellStyle name="Calc Currency (0) 2 5" xfId="2361" xr:uid="{00000000-0005-0000-0000-0000DE080000}"/>
    <cellStyle name="Calc Currency (0) 2 6" xfId="2362" xr:uid="{00000000-0005-0000-0000-0000DF080000}"/>
    <cellStyle name="Calc Currency (0) 2 7" xfId="2363" xr:uid="{00000000-0005-0000-0000-0000E0080000}"/>
    <cellStyle name="Calc Currency (0) 2 8" xfId="2364" xr:uid="{00000000-0005-0000-0000-0000E1080000}"/>
    <cellStyle name="Calc Currency (0) 2 9" xfId="2365" xr:uid="{00000000-0005-0000-0000-0000E2080000}"/>
    <cellStyle name="Calc Currency (0) 20" xfId="2366" xr:uid="{00000000-0005-0000-0000-0000E3080000}"/>
    <cellStyle name="Calc Currency (0) 21" xfId="2367" xr:uid="{00000000-0005-0000-0000-0000E4080000}"/>
    <cellStyle name="Calc Currency (0) 22" xfId="2368" xr:uid="{00000000-0005-0000-0000-0000E5080000}"/>
    <cellStyle name="Calc Currency (0) 23" xfId="2369" xr:uid="{00000000-0005-0000-0000-0000E6080000}"/>
    <cellStyle name="Calc Currency (0) 24" xfId="2370" xr:uid="{00000000-0005-0000-0000-0000E7080000}"/>
    <cellStyle name="Calc Currency (0) 25" xfId="2371" xr:uid="{00000000-0005-0000-0000-0000E8080000}"/>
    <cellStyle name="Calc Currency (0) 26" xfId="2372" xr:uid="{00000000-0005-0000-0000-0000E9080000}"/>
    <cellStyle name="Calc Currency (0) 27" xfId="2373" xr:uid="{00000000-0005-0000-0000-0000EA080000}"/>
    <cellStyle name="Calc Currency (0) 28" xfId="2374" xr:uid="{00000000-0005-0000-0000-0000EB080000}"/>
    <cellStyle name="Calc Currency (0) 29" xfId="2375" xr:uid="{00000000-0005-0000-0000-0000EC080000}"/>
    <cellStyle name="Calc Currency (0) 3" xfId="2376" xr:uid="{00000000-0005-0000-0000-0000ED080000}"/>
    <cellStyle name="Calc Currency (0) 30" xfId="2377" xr:uid="{00000000-0005-0000-0000-0000EE080000}"/>
    <cellStyle name="Calc Currency (0) 31" xfId="2378" xr:uid="{00000000-0005-0000-0000-0000EF080000}"/>
    <cellStyle name="Calc Currency (0) 32" xfId="2379" xr:uid="{00000000-0005-0000-0000-0000F0080000}"/>
    <cellStyle name="Calc Currency (0) 33" xfId="2380" xr:uid="{00000000-0005-0000-0000-0000F1080000}"/>
    <cellStyle name="Calc Currency (0) 34" xfId="2381" xr:uid="{00000000-0005-0000-0000-0000F2080000}"/>
    <cellStyle name="Calc Currency (0) 35" xfId="2382" xr:uid="{00000000-0005-0000-0000-0000F3080000}"/>
    <cellStyle name="Calc Currency (0) 36" xfId="2383" xr:uid="{00000000-0005-0000-0000-0000F4080000}"/>
    <cellStyle name="Calc Currency (0) 37" xfId="2384" xr:uid="{00000000-0005-0000-0000-0000F5080000}"/>
    <cellStyle name="Calc Currency (0) 38" xfId="2385" xr:uid="{00000000-0005-0000-0000-0000F6080000}"/>
    <cellStyle name="Calc Currency (0) 39" xfId="2386" xr:uid="{00000000-0005-0000-0000-0000F7080000}"/>
    <cellStyle name="Calc Currency (0) 4" xfId="2387" xr:uid="{00000000-0005-0000-0000-0000F8080000}"/>
    <cellStyle name="Calc Currency (0) 40" xfId="2388" xr:uid="{00000000-0005-0000-0000-0000F9080000}"/>
    <cellStyle name="Calc Currency (0) 41" xfId="2389" xr:uid="{00000000-0005-0000-0000-0000FA080000}"/>
    <cellStyle name="Calc Currency (0) 42" xfId="2390" xr:uid="{00000000-0005-0000-0000-0000FB080000}"/>
    <cellStyle name="Calc Currency (0) 43" xfId="2391" xr:uid="{00000000-0005-0000-0000-0000FC080000}"/>
    <cellStyle name="Calc Currency (0) 44" xfId="2392" xr:uid="{00000000-0005-0000-0000-0000FD080000}"/>
    <cellStyle name="Calc Currency (0) 45" xfId="2393" xr:uid="{00000000-0005-0000-0000-0000FE080000}"/>
    <cellStyle name="Calc Currency (0) 46" xfId="2394" xr:uid="{00000000-0005-0000-0000-0000FF080000}"/>
    <cellStyle name="Calc Currency (0) 47" xfId="2395" xr:uid="{00000000-0005-0000-0000-000000090000}"/>
    <cellStyle name="Calc Currency (0) 48" xfId="2396" xr:uid="{00000000-0005-0000-0000-000001090000}"/>
    <cellStyle name="Calc Currency (0) 5" xfId="2397" xr:uid="{00000000-0005-0000-0000-000002090000}"/>
    <cellStyle name="Calc Currency (0) 6" xfId="2398" xr:uid="{00000000-0005-0000-0000-000003090000}"/>
    <cellStyle name="Calc Currency (0) 7" xfId="2399" xr:uid="{00000000-0005-0000-0000-000004090000}"/>
    <cellStyle name="Calc Currency (0) 8" xfId="2400" xr:uid="{00000000-0005-0000-0000-000005090000}"/>
    <cellStyle name="Calc Currency (0) 9" xfId="2401" xr:uid="{00000000-0005-0000-0000-000006090000}"/>
    <cellStyle name="Calc Currency (2)" xfId="82" xr:uid="{00000000-0005-0000-0000-000007090000}"/>
    <cellStyle name="Calc Percent (0)" xfId="83" xr:uid="{00000000-0005-0000-0000-000008090000}"/>
    <cellStyle name="Calc Percent (1)" xfId="84" xr:uid="{00000000-0005-0000-0000-000009090000}"/>
    <cellStyle name="Calc Percent (2)" xfId="85" xr:uid="{00000000-0005-0000-0000-00000A090000}"/>
    <cellStyle name="Calc Units (0)" xfId="86" xr:uid="{00000000-0005-0000-0000-00000B090000}"/>
    <cellStyle name="Calc Units (0) 10" xfId="2405" xr:uid="{00000000-0005-0000-0000-00000C090000}"/>
    <cellStyle name="Calc Units (0) 11" xfId="2406" xr:uid="{00000000-0005-0000-0000-00000D090000}"/>
    <cellStyle name="Calc Units (0) 12" xfId="2407" xr:uid="{00000000-0005-0000-0000-00000E090000}"/>
    <cellStyle name="Calc Units (0) 13" xfId="2408" xr:uid="{00000000-0005-0000-0000-00000F090000}"/>
    <cellStyle name="Calc Units (0) 14" xfId="2409" xr:uid="{00000000-0005-0000-0000-000010090000}"/>
    <cellStyle name="Calc Units (0) 15" xfId="2410" xr:uid="{00000000-0005-0000-0000-000011090000}"/>
    <cellStyle name="Calc Units (0) 16" xfId="2411" xr:uid="{00000000-0005-0000-0000-000012090000}"/>
    <cellStyle name="Calc Units (0) 17" xfId="2412" xr:uid="{00000000-0005-0000-0000-000013090000}"/>
    <cellStyle name="Calc Units (0) 18" xfId="2413" xr:uid="{00000000-0005-0000-0000-000014090000}"/>
    <cellStyle name="Calc Units (0) 19" xfId="2414" xr:uid="{00000000-0005-0000-0000-000015090000}"/>
    <cellStyle name="Calc Units (0) 2" xfId="2415" xr:uid="{00000000-0005-0000-0000-000016090000}"/>
    <cellStyle name="Calc Units (0) 2 10" xfId="2416" xr:uid="{00000000-0005-0000-0000-000017090000}"/>
    <cellStyle name="Calc Units (0) 2 11" xfId="2417" xr:uid="{00000000-0005-0000-0000-000018090000}"/>
    <cellStyle name="Calc Units (0) 2 12" xfId="2418" xr:uid="{00000000-0005-0000-0000-000019090000}"/>
    <cellStyle name="Calc Units (0) 2 13" xfId="2419" xr:uid="{00000000-0005-0000-0000-00001A090000}"/>
    <cellStyle name="Calc Units (0) 2 14" xfId="2420" xr:uid="{00000000-0005-0000-0000-00001B090000}"/>
    <cellStyle name="Calc Units (0) 2 15" xfId="2421" xr:uid="{00000000-0005-0000-0000-00001C090000}"/>
    <cellStyle name="Calc Units (0) 2 16" xfId="2422" xr:uid="{00000000-0005-0000-0000-00001D090000}"/>
    <cellStyle name="Calc Units (0) 2 17" xfId="2423" xr:uid="{00000000-0005-0000-0000-00001E090000}"/>
    <cellStyle name="Calc Units (0) 2 18" xfId="2424" xr:uid="{00000000-0005-0000-0000-00001F090000}"/>
    <cellStyle name="Calc Units (0) 2 19" xfId="2425" xr:uid="{00000000-0005-0000-0000-000020090000}"/>
    <cellStyle name="Calc Units (0) 2 2" xfId="2426" xr:uid="{00000000-0005-0000-0000-000021090000}"/>
    <cellStyle name="Calc Units (0) 2 20" xfId="2427" xr:uid="{00000000-0005-0000-0000-000022090000}"/>
    <cellStyle name="Calc Units (0) 2 21" xfId="2428" xr:uid="{00000000-0005-0000-0000-000023090000}"/>
    <cellStyle name="Calc Units (0) 2 22" xfId="2429" xr:uid="{00000000-0005-0000-0000-000024090000}"/>
    <cellStyle name="Calc Units (0) 2 23" xfId="2430" xr:uid="{00000000-0005-0000-0000-000025090000}"/>
    <cellStyle name="Calc Units (0) 2 24" xfId="2431" xr:uid="{00000000-0005-0000-0000-000026090000}"/>
    <cellStyle name="Calc Units (0) 2 25" xfId="2432" xr:uid="{00000000-0005-0000-0000-000027090000}"/>
    <cellStyle name="Calc Units (0) 2 26" xfId="2433" xr:uid="{00000000-0005-0000-0000-000028090000}"/>
    <cellStyle name="Calc Units (0) 2 27" xfId="2434" xr:uid="{00000000-0005-0000-0000-000029090000}"/>
    <cellStyle name="Calc Units (0) 2 28" xfId="2435" xr:uid="{00000000-0005-0000-0000-00002A090000}"/>
    <cellStyle name="Calc Units (0) 2 29" xfId="2436" xr:uid="{00000000-0005-0000-0000-00002B090000}"/>
    <cellStyle name="Calc Units (0) 2 3" xfId="2437" xr:uid="{00000000-0005-0000-0000-00002C090000}"/>
    <cellStyle name="Calc Units (0) 2 30" xfId="2438" xr:uid="{00000000-0005-0000-0000-00002D090000}"/>
    <cellStyle name="Calc Units (0) 2 31" xfId="2439" xr:uid="{00000000-0005-0000-0000-00002E090000}"/>
    <cellStyle name="Calc Units (0) 2 32" xfId="2440" xr:uid="{00000000-0005-0000-0000-00002F090000}"/>
    <cellStyle name="Calc Units (0) 2 33" xfId="2441" xr:uid="{00000000-0005-0000-0000-000030090000}"/>
    <cellStyle name="Calc Units (0) 2 34" xfId="2442" xr:uid="{00000000-0005-0000-0000-000031090000}"/>
    <cellStyle name="Calc Units (0) 2 35" xfId="2443" xr:uid="{00000000-0005-0000-0000-000032090000}"/>
    <cellStyle name="Calc Units (0) 2 4" xfId="2444" xr:uid="{00000000-0005-0000-0000-000033090000}"/>
    <cellStyle name="Calc Units (0) 2 5" xfId="2445" xr:uid="{00000000-0005-0000-0000-000034090000}"/>
    <cellStyle name="Calc Units (0) 2 6" xfId="2446" xr:uid="{00000000-0005-0000-0000-000035090000}"/>
    <cellStyle name="Calc Units (0) 2 7" xfId="2447" xr:uid="{00000000-0005-0000-0000-000036090000}"/>
    <cellStyle name="Calc Units (0) 2 8" xfId="2448" xr:uid="{00000000-0005-0000-0000-000037090000}"/>
    <cellStyle name="Calc Units (0) 2 9" xfId="2449" xr:uid="{00000000-0005-0000-0000-000038090000}"/>
    <cellStyle name="Calc Units (0) 20" xfId="2450" xr:uid="{00000000-0005-0000-0000-000039090000}"/>
    <cellStyle name="Calc Units (0) 21" xfId="2451" xr:uid="{00000000-0005-0000-0000-00003A090000}"/>
    <cellStyle name="Calc Units (0) 22" xfId="2452" xr:uid="{00000000-0005-0000-0000-00003B090000}"/>
    <cellStyle name="Calc Units (0) 23" xfId="2453" xr:uid="{00000000-0005-0000-0000-00003C090000}"/>
    <cellStyle name="Calc Units (0) 24" xfId="2454" xr:uid="{00000000-0005-0000-0000-00003D090000}"/>
    <cellStyle name="Calc Units (0) 25" xfId="2455" xr:uid="{00000000-0005-0000-0000-00003E090000}"/>
    <cellStyle name="Calc Units (0) 26" xfId="2456" xr:uid="{00000000-0005-0000-0000-00003F090000}"/>
    <cellStyle name="Calc Units (0) 27" xfId="2457" xr:uid="{00000000-0005-0000-0000-000040090000}"/>
    <cellStyle name="Calc Units (0) 28" xfId="2458" xr:uid="{00000000-0005-0000-0000-000041090000}"/>
    <cellStyle name="Calc Units (0) 29" xfId="2459" xr:uid="{00000000-0005-0000-0000-000042090000}"/>
    <cellStyle name="Calc Units (0) 3" xfId="2460" xr:uid="{00000000-0005-0000-0000-000043090000}"/>
    <cellStyle name="Calc Units (0) 30" xfId="2461" xr:uid="{00000000-0005-0000-0000-000044090000}"/>
    <cellStyle name="Calc Units (0) 31" xfId="2462" xr:uid="{00000000-0005-0000-0000-000045090000}"/>
    <cellStyle name="Calc Units (0) 32" xfId="2463" xr:uid="{00000000-0005-0000-0000-000046090000}"/>
    <cellStyle name="Calc Units (0) 33" xfId="2464" xr:uid="{00000000-0005-0000-0000-000047090000}"/>
    <cellStyle name="Calc Units (0) 34" xfId="2465" xr:uid="{00000000-0005-0000-0000-000048090000}"/>
    <cellStyle name="Calc Units (0) 35" xfId="2466" xr:uid="{00000000-0005-0000-0000-000049090000}"/>
    <cellStyle name="Calc Units (0) 36" xfId="2467" xr:uid="{00000000-0005-0000-0000-00004A090000}"/>
    <cellStyle name="Calc Units (0) 37" xfId="2468" xr:uid="{00000000-0005-0000-0000-00004B090000}"/>
    <cellStyle name="Calc Units (0) 38" xfId="2469" xr:uid="{00000000-0005-0000-0000-00004C090000}"/>
    <cellStyle name="Calc Units (0) 4" xfId="2470" xr:uid="{00000000-0005-0000-0000-00004D090000}"/>
    <cellStyle name="Calc Units (0) 5" xfId="2471" xr:uid="{00000000-0005-0000-0000-00004E090000}"/>
    <cellStyle name="Calc Units (0) 6" xfId="2472" xr:uid="{00000000-0005-0000-0000-00004F090000}"/>
    <cellStyle name="Calc Units (0) 7" xfId="2473" xr:uid="{00000000-0005-0000-0000-000050090000}"/>
    <cellStyle name="Calc Units (0) 8" xfId="2474" xr:uid="{00000000-0005-0000-0000-000051090000}"/>
    <cellStyle name="Calc Units (0) 9" xfId="2475" xr:uid="{00000000-0005-0000-0000-000052090000}"/>
    <cellStyle name="Calc Units (1)" xfId="87" xr:uid="{00000000-0005-0000-0000-000053090000}"/>
    <cellStyle name="Calc Units (1) 10" xfId="2476" xr:uid="{00000000-0005-0000-0000-000054090000}"/>
    <cellStyle name="Calc Units (1) 11" xfId="2477" xr:uid="{00000000-0005-0000-0000-000055090000}"/>
    <cellStyle name="Calc Units (1) 12" xfId="2478" xr:uid="{00000000-0005-0000-0000-000056090000}"/>
    <cellStyle name="Calc Units (1) 13" xfId="2479" xr:uid="{00000000-0005-0000-0000-000057090000}"/>
    <cellStyle name="Calc Units (1) 14" xfId="2480" xr:uid="{00000000-0005-0000-0000-000058090000}"/>
    <cellStyle name="Calc Units (1) 15" xfId="2481" xr:uid="{00000000-0005-0000-0000-000059090000}"/>
    <cellStyle name="Calc Units (1) 16" xfId="2482" xr:uid="{00000000-0005-0000-0000-00005A090000}"/>
    <cellStyle name="Calc Units (1) 17" xfId="2483" xr:uid="{00000000-0005-0000-0000-00005B090000}"/>
    <cellStyle name="Calc Units (1) 18" xfId="2484" xr:uid="{00000000-0005-0000-0000-00005C090000}"/>
    <cellStyle name="Calc Units (1) 19" xfId="2485" xr:uid="{00000000-0005-0000-0000-00005D090000}"/>
    <cellStyle name="Calc Units (1) 2" xfId="2486" xr:uid="{00000000-0005-0000-0000-00005E090000}"/>
    <cellStyle name="Calc Units (1) 2 10" xfId="2487" xr:uid="{00000000-0005-0000-0000-00005F090000}"/>
    <cellStyle name="Calc Units (1) 2 11" xfId="2488" xr:uid="{00000000-0005-0000-0000-000060090000}"/>
    <cellStyle name="Calc Units (1) 2 12" xfId="2489" xr:uid="{00000000-0005-0000-0000-000061090000}"/>
    <cellStyle name="Calc Units (1) 2 13" xfId="2490" xr:uid="{00000000-0005-0000-0000-000062090000}"/>
    <cellStyle name="Calc Units (1) 2 14" xfId="2491" xr:uid="{00000000-0005-0000-0000-000063090000}"/>
    <cellStyle name="Calc Units (1) 2 15" xfId="2492" xr:uid="{00000000-0005-0000-0000-000064090000}"/>
    <cellStyle name="Calc Units (1) 2 16" xfId="2493" xr:uid="{00000000-0005-0000-0000-000065090000}"/>
    <cellStyle name="Calc Units (1) 2 17" xfId="2494" xr:uid="{00000000-0005-0000-0000-000066090000}"/>
    <cellStyle name="Calc Units (1) 2 18" xfId="2495" xr:uid="{00000000-0005-0000-0000-000067090000}"/>
    <cellStyle name="Calc Units (1) 2 19" xfId="2496" xr:uid="{00000000-0005-0000-0000-000068090000}"/>
    <cellStyle name="Calc Units (1) 2 2" xfId="2497" xr:uid="{00000000-0005-0000-0000-000069090000}"/>
    <cellStyle name="Calc Units (1) 2 20" xfId="2498" xr:uid="{00000000-0005-0000-0000-00006A090000}"/>
    <cellStyle name="Calc Units (1) 2 21" xfId="2499" xr:uid="{00000000-0005-0000-0000-00006B090000}"/>
    <cellStyle name="Calc Units (1) 2 22" xfId="2500" xr:uid="{00000000-0005-0000-0000-00006C090000}"/>
    <cellStyle name="Calc Units (1) 2 23" xfId="2501" xr:uid="{00000000-0005-0000-0000-00006D090000}"/>
    <cellStyle name="Calc Units (1) 2 24" xfId="2502" xr:uid="{00000000-0005-0000-0000-00006E090000}"/>
    <cellStyle name="Calc Units (1) 2 25" xfId="2503" xr:uid="{00000000-0005-0000-0000-00006F090000}"/>
    <cellStyle name="Calc Units (1) 2 26" xfId="2504" xr:uid="{00000000-0005-0000-0000-000070090000}"/>
    <cellStyle name="Calc Units (1) 2 27" xfId="2505" xr:uid="{00000000-0005-0000-0000-000071090000}"/>
    <cellStyle name="Calc Units (1) 2 28" xfId="2506" xr:uid="{00000000-0005-0000-0000-000072090000}"/>
    <cellStyle name="Calc Units (1) 2 29" xfId="2507" xr:uid="{00000000-0005-0000-0000-000073090000}"/>
    <cellStyle name="Calc Units (1) 2 3" xfId="2508" xr:uid="{00000000-0005-0000-0000-000074090000}"/>
    <cellStyle name="Calc Units (1) 2 30" xfId="2509" xr:uid="{00000000-0005-0000-0000-000075090000}"/>
    <cellStyle name="Calc Units (1) 2 31" xfId="2510" xr:uid="{00000000-0005-0000-0000-000076090000}"/>
    <cellStyle name="Calc Units (1) 2 32" xfId="2511" xr:uid="{00000000-0005-0000-0000-000077090000}"/>
    <cellStyle name="Calc Units (1) 2 33" xfId="2512" xr:uid="{00000000-0005-0000-0000-000078090000}"/>
    <cellStyle name="Calc Units (1) 2 34" xfId="2513" xr:uid="{00000000-0005-0000-0000-000079090000}"/>
    <cellStyle name="Calc Units (1) 2 35" xfId="2514" xr:uid="{00000000-0005-0000-0000-00007A090000}"/>
    <cellStyle name="Calc Units (1) 2 4" xfId="2515" xr:uid="{00000000-0005-0000-0000-00007B090000}"/>
    <cellStyle name="Calc Units (1) 2 5" xfId="2516" xr:uid="{00000000-0005-0000-0000-00007C090000}"/>
    <cellStyle name="Calc Units (1) 2 6" xfId="2517" xr:uid="{00000000-0005-0000-0000-00007D090000}"/>
    <cellStyle name="Calc Units (1) 2 7" xfId="2518" xr:uid="{00000000-0005-0000-0000-00007E090000}"/>
    <cellStyle name="Calc Units (1) 2 8" xfId="2519" xr:uid="{00000000-0005-0000-0000-00007F090000}"/>
    <cellStyle name="Calc Units (1) 2 9" xfId="2520" xr:uid="{00000000-0005-0000-0000-000080090000}"/>
    <cellStyle name="Calc Units (1) 20" xfId="2521" xr:uid="{00000000-0005-0000-0000-000081090000}"/>
    <cellStyle name="Calc Units (1) 21" xfId="2522" xr:uid="{00000000-0005-0000-0000-000082090000}"/>
    <cellStyle name="Calc Units (1) 22" xfId="2523" xr:uid="{00000000-0005-0000-0000-000083090000}"/>
    <cellStyle name="Calc Units (1) 23" xfId="2524" xr:uid="{00000000-0005-0000-0000-000084090000}"/>
    <cellStyle name="Calc Units (1) 24" xfId="2525" xr:uid="{00000000-0005-0000-0000-000085090000}"/>
    <cellStyle name="Calc Units (1) 25" xfId="2526" xr:uid="{00000000-0005-0000-0000-000086090000}"/>
    <cellStyle name="Calc Units (1) 26" xfId="2527" xr:uid="{00000000-0005-0000-0000-000087090000}"/>
    <cellStyle name="Calc Units (1) 27" xfId="2528" xr:uid="{00000000-0005-0000-0000-000088090000}"/>
    <cellStyle name="Calc Units (1) 28" xfId="2529" xr:uid="{00000000-0005-0000-0000-000089090000}"/>
    <cellStyle name="Calc Units (1) 29" xfId="2530" xr:uid="{00000000-0005-0000-0000-00008A090000}"/>
    <cellStyle name="Calc Units (1) 3" xfId="2531" xr:uid="{00000000-0005-0000-0000-00008B090000}"/>
    <cellStyle name="Calc Units (1) 30" xfId="2532" xr:uid="{00000000-0005-0000-0000-00008C090000}"/>
    <cellStyle name="Calc Units (1) 31" xfId="2533" xr:uid="{00000000-0005-0000-0000-00008D090000}"/>
    <cellStyle name="Calc Units (1) 32" xfId="2534" xr:uid="{00000000-0005-0000-0000-00008E090000}"/>
    <cellStyle name="Calc Units (1) 33" xfId="2535" xr:uid="{00000000-0005-0000-0000-00008F090000}"/>
    <cellStyle name="Calc Units (1) 34" xfId="2536" xr:uid="{00000000-0005-0000-0000-000090090000}"/>
    <cellStyle name="Calc Units (1) 35" xfId="2537" xr:uid="{00000000-0005-0000-0000-000091090000}"/>
    <cellStyle name="Calc Units (1) 36" xfId="2538" xr:uid="{00000000-0005-0000-0000-000092090000}"/>
    <cellStyle name="Calc Units (1) 37" xfId="2539" xr:uid="{00000000-0005-0000-0000-000093090000}"/>
    <cellStyle name="Calc Units (1) 38" xfId="2540" xr:uid="{00000000-0005-0000-0000-000094090000}"/>
    <cellStyle name="Calc Units (1) 4" xfId="2541" xr:uid="{00000000-0005-0000-0000-000095090000}"/>
    <cellStyle name="Calc Units (1) 5" xfId="2542" xr:uid="{00000000-0005-0000-0000-000096090000}"/>
    <cellStyle name="Calc Units (1) 6" xfId="2543" xr:uid="{00000000-0005-0000-0000-000097090000}"/>
    <cellStyle name="Calc Units (1) 7" xfId="2544" xr:uid="{00000000-0005-0000-0000-000098090000}"/>
    <cellStyle name="Calc Units (1) 8" xfId="2545" xr:uid="{00000000-0005-0000-0000-000099090000}"/>
    <cellStyle name="Calc Units (1) 9" xfId="2546" xr:uid="{00000000-0005-0000-0000-00009A090000}"/>
    <cellStyle name="Calc Units (2)" xfId="88" xr:uid="{00000000-0005-0000-0000-00009B090000}"/>
    <cellStyle name="Calcul" xfId="2548" xr:uid="{00000000-0005-0000-0000-00009C090000}"/>
    <cellStyle name="Calculation" xfId="2549" xr:uid="{00000000-0005-0000-0000-00009D090000}"/>
    <cellStyle name="Calculation 2" xfId="2550" xr:uid="{00000000-0005-0000-0000-00009E090000}"/>
    <cellStyle name="Cellule liée" xfId="2551" xr:uid="{00000000-0005-0000-0000-00009F090000}"/>
    <cellStyle name="Check Cell" xfId="2552" xr:uid="{00000000-0005-0000-0000-0000A0090000}"/>
    <cellStyle name="Check Cell 2" xfId="2553" xr:uid="{00000000-0005-0000-0000-0000A1090000}"/>
    <cellStyle name="Comma [00]" xfId="89" xr:uid="{00000000-0005-0000-0000-0000A3090000}"/>
    <cellStyle name="Comma [00] 10" xfId="2554" xr:uid="{00000000-0005-0000-0000-0000A4090000}"/>
    <cellStyle name="Comma [00] 11" xfId="2555" xr:uid="{00000000-0005-0000-0000-0000A5090000}"/>
    <cellStyle name="Comma [00] 12" xfId="2556" xr:uid="{00000000-0005-0000-0000-0000A6090000}"/>
    <cellStyle name="Comma [00] 13" xfId="2557" xr:uid="{00000000-0005-0000-0000-0000A7090000}"/>
    <cellStyle name="Comma [00] 14" xfId="2558" xr:uid="{00000000-0005-0000-0000-0000A8090000}"/>
    <cellStyle name="Comma [00] 15" xfId="2559" xr:uid="{00000000-0005-0000-0000-0000A9090000}"/>
    <cellStyle name="Comma [00] 16" xfId="2560" xr:uid="{00000000-0005-0000-0000-0000AA090000}"/>
    <cellStyle name="Comma [00] 17" xfId="2561" xr:uid="{00000000-0005-0000-0000-0000AB090000}"/>
    <cellStyle name="Comma [00] 18" xfId="2562" xr:uid="{00000000-0005-0000-0000-0000AC090000}"/>
    <cellStyle name="Comma [00] 19" xfId="2563" xr:uid="{00000000-0005-0000-0000-0000AD090000}"/>
    <cellStyle name="Comma [00] 2" xfId="2564" xr:uid="{00000000-0005-0000-0000-0000AE090000}"/>
    <cellStyle name="Comma [00] 2 10" xfId="2565" xr:uid="{00000000-0005-0000-0000-0000AF090000}"/>
    <cellStyle name="Comma [00] 2 11" xfId="2566" xr:uid="{00000000-0005-0000-0000-0000B0090000}"/>
    <cellStyle name="Comma [00] 2 12" xfId="2567" xr:uid="{00000000-0005-0000-0000-0000B1090000}"/>
    <cellStyle name="Comma [00] 2 13" xfId="2568" xr:uid="{00000000-0005-0000-0000-0000B2090000}"/>
    <cellStyle name="Comma [00] 2 14" xfId="2569" xr:uid="{00000000-0005-0000-0000-0000B3090000}"/>
    <cellStyle name="Comma [00] 2 15" xfId="2570" xr:uid="{00000000-0005-0000-0000-0000B4090000}"/>
    <cellStyle name="Comma [00] 2 16" xfId="2571" xr:uid="{00000000-0005-0000-0000-0000B5090000}"/>
    <cellStyle name="Comma [00] 2 17" xfId="2572" xr:uid="{00000000-0005-0000-0000-0000B6090000}"/>
    <cellStyle name="Comma [00] 2 18" xfId="2573" xr:uid="{00000000-0005-0000-0000-0000B7090000}"/>
    <cellStyle name="Comma [00] 2 19" xfId="2574" xr:uid="{00000000-0005-0000-0000-0000B8090000}"/>
    <cellStyle name="Comma [00] 2 2" xfId="2575" xr:uid="{00000000-0005-0000-0000-0000B9090000}"/>
    <cellStyle name="Comma [00] 2 20" xfId="2576" xr:uid="{00000000-0005-0000-0000-0000BA090000}"/>
    <cellStyle name="Comma [00] 2 21" xfId="2577" xr:uid="{00000000-0005-0000-0000-0000BB090000}"/>
    <cellStyle name="Comma [00] 2 22" xfId="2578" xr:uid="{00000000-0005-0000-0000-0000BC090000}"/>
    <cellStyle name="Comma [00] 2 23" xfId="2579" xr:uid="{00000000-0005-0000-0000-0000BD090000}"/>
    <cellStyle name="Comma [00] 2 24" xfId="2580" xr:uid="{00000000-0005-0000-0000-0000BE090000}"/>
    <cellStyle name="Comma [00] 2 25" xfId="2581" xr:uid="{00000000-0005-0000-0000-0000BF090000}"/>
    <cellStyle name="Comma [00] 2 26" xfId="2582" xr:uid="{00000000-0005-0000-0000-0000C0090000}"/>
    <cellStyle name="Comma [00] 2 27" xfId="2583" xr:uid="{00000000-0005-0000-0000-0000C1090000}"/>
    <cellStyle name="Comma [00] 2 28" xfId="2584" xr:uid="{00000000-0005-0000-0000-0000C2090000}"/>
    <cellStyle name="Comma [00] 2 29" xfId="2585" xr:uid="{00000000-0005-0000-0000-0000C3090000}"/>
    <cellStyle name="Comma [00] 2 3" xfId="2586" xr:uid="{00000000-0005-0000-0000-0000C4090000}"/>
    <cellStyle name="Comma [00] 2 30" xfId="2587" xr:uid="{00000000-0005-0000-0000-0000C5090000}"/>
    <cellStyle name="Comma [00] 2 31" xfId="2588" xr:uid="{00000000-0005-0000-0000-0000C6090000}"/>
    <cellStyle name="Comma [00] 2 32" xfId="2589" xr:uid="{00000000-0005-0000-0000-0000C7090000}"/>
    <cellStyle name="Comma [00] 2 33" xfId="2590" xr:uid="{00000000-0005-0000-0000-0000C8090000}"/>
    <cellStyle name="Comma [00] 2 34" xfId="2591" xr:uid="{00000000-0005-0000-0000-0000C9090000}"/>
    <cellStyle name="Comma [00] 2 35" xfId="2592" xr:uid="{00000000-0005-0000-0000-0000CA090000}"/>
    <cellStyle name="Comma [00] 2 4" xfId="2593" xr:uid="{00000000-0005-0000-0000-0000CB090000}"/>
    <cellStyle name="Comma [00] 2 5" xfId="2594" xr:uid="{00000000-0005-0000-0000-0000CC090000}"/>
    <cellStyle name="Comma [00] 2 6" xfId="2595" xr:uid="{00000000-0005-0000-0000-0000CD090000}"/>
    <cellStyle name="Comma [00] 2 7" xfId="2596" xr:uid="{00000000-0005-0000-0000-0000CE090000}"/>
    <cellStyle name="Comma [00] 2 8" xfId="2597" xr:uid="{00000000-0005-0000-0000-0000CF090000}"/>
    <cellStyle name="Comma [00] 2 9" xfId="2598" xr:uid="{00000000-0005-0000-0000-0000D0090000}"/>
    <cellStyle name="Comma [00] 20" xfId="2599" xr:uid="{00000000-0005-0000-0000-0000D1090000}"/>
    <cellStyle name="Comma [00] 21" xfId="2600" xr:uid="{00000000-0005-0000-0000-0000D2090000}"/>
    <cellStyle name="Comma [00] 22" xfId="2601" xr:uid="{00000000-0005-0000-0000-0000D3090000}"/>
    <cellStyle name="Comma [00] 23" xfId="2602" xr:uid="{00000000-0005-0000-0000-0000D4090000}"/>
    <cellStyle name="Comma [00] 24" xfId="2603" xr:uid="{00000000-0005-0000-0000-0000D5090000}"/>
    <cellStyle name="Comma [00] 25" xfId="2604" xr:uid="{00000000-0005-0000-0000-0000D6090000}"/>
    <cellStyle name="Comma [00] 26" xfId="2605" xr:uid="{00000000-0005-0000-0000-0000D7090000}"/>
    <cellStyle name="Comma [00] 27" xfId="2606" xr:uid="{00000000-0005-0000-0000-0000D8090000}"/>
    <cellStyle name="Comma [00] 28" xfId="2607" xr:uid="{00000000-0005-0000-0000-0000D9090000}"/>
    <cellStyle name="Comma [00] 29" xfId="2608" xr:uid="{00000000-0005-0000-0000-0000DA090000}"/>
    <cellStyle name="Comma [00] 3" xfId="2609" xr:uid="{00000000-0005-0000-0000-0000DB090000}"/>
    <cellStyle name="Comma [00] 30" xfId="2610" xr:uid="{00000000-0005-0000-0000-0000DC090000}"/>
    <cellStyle name="Comma [00] 31" xfId="2611" xr:uid="{00000000-0005-0000-0000-0000DD090000}"/>
    <cellStyle name="Comma [00] 32" xfId="2612" xr:uid="{00000000-0005-0000-0000-0000DE090000}"/>
    <cellStyle name="Comma [00] 33" xfId="2613" xr:uid="{00000000-0005-0000-0000-0000DF090000}"/>
    <cellStyle name="Comma [00] 34" xfId="2614" xr:uid="{00000000-0005-0000-0000-0000E0090000}"/>
    <cellStyle name="Comma [00] 35" xfId="2615" xr:uid="{00000000-0005-0000-0000-0000E1090000}"/>
    <cellStyle name="Comma [00] 36" xfId="2616" xr:uid="{00000000-0005-0000-0000-0000E2090000}"/>
    <cellStyle name="Comma [00] 37" xfId="2617" xr:uid="{00000000-0005-0000-0000-0000E3090000}"/>
    <cellStyle name="Comma [00] 38" xfId="2618" xr:uid="{00000000-0005-0000-0000-0000E4090000}"/>
    <cellStyle name="Comma [00] 4" xfId="2619" xr:uid="{00000000-0005-0000-0000-0000E5090000}"/>
    <cellStyle name="Comma [00] 5" xfId="2620" xr:uid="{00000000-0005-0000-0000-0000E6090000}"/>
    <cellStyle name="Comma [00] 6" xfId="2621" xr:uid="{00000000-0005-0000-0000-0000E7090000}"/>
    <cellStyle name="Comma [00] 7" xfId="2622" xr:uid="{00000000-0005-0000-0000-0000E8090000}"/>
    <cellStyle name="Comma [00] 8" xfId="2623" xr:uid="{00000000-0005-0000-0000-0000E9090000}"/>
    <cellStyle name="Comma [00] 9" xfId="2624" xr:uid="{00000000-0005-0000-0000-0000EA090000}"/>
    <cellStyle name="Comma 10" xfId="5" xr:uid="{00000000-0005-0000-0000-0000EB090000}"/>
    <cellStyle name="Comma 10 2" xfId="6" xr:uid="{00000000-0005-0000-0000-0000EC090000}"/>
    <cellStyle name="Comma 10 2 2" xfId="6091" xr:uid="{00000000-0005-0000-0000-0000ED090000}"/>
    <cellStyle name="Comma 11" xfId="2625" xr:uid="{00000000-0005-0000-0000-0000EE090000}"/>
    <cellStyle name="Comma 12" xfId="2626" xr:uid="{00000000-0005-0000-0000-0000EF090000}"/>
    <cellStyle name="Comma 13" xfId="2627" xr:uid="{00000000-0005-0000-0000-0000F0090000}"/>
    <cellStyle name="Comma 14" xfId="7" xr:uid="{00000000-0005-0000-0000-0000F1090000}"/>
    <cellStyle name="Comma 14 2" xfId="2628" xr:uid="{00000000-0005-0000-0000-0000F2090000}"/>
    <cellStyle name="Comma 15" xfId="2629" xr:uid="{00000000-0005-0000-0000-0000F3090000}"/>
    <cellStyle name="Comma 16" xfId="2630" xr:uid="{00000000-0005-0000-0000-0000F4090000}"/>
    <cellStyle name="Comma 17" xfId="2631" xr:uid="{00000000-0005-0000-0000-0000F5090000}"/>
    <cellStyle name="Comma 18" xfId="2632" xr:uid="{00000000-0005-0000-0000-0000F6090000}"/>
    <cellStyle name="Comma 19" xfId="2633" xr:uid="{00000000-0005-0000-0000-0000F7090000}"/>
    <cellStyle name="Comma 2" xfId="8" xr:uid="{00000000-0005-0000-0000-0000F8090000}"/>
    <cellStyle name="Comma 2 2" xfId="2635" xr:uid="{00000000-0005-0000-0000-0000F9090000}"/>
    <cellStyle name="Comma 2 3" xfId="2636" xr:uid="{00000000-0005-0000-0000-0000FA090000}"/>
    <cellStyle name="Comma 2 4" xfId="2637" xr:uid="{00000000-0005-0000-0000-0000FB090000}"/>
    <cellStyle name="Comma 2 5" xfId="2638" xr:uid="{00000000-0005-0000-0000-0000FC090000}"/>
    <cellStyle name="Comma 2 5 10" xfId="2639" xr:uid="{00000000-0005-0000-0000-0000FD090000}"/>
    <cellStyle name="Comma 2 5 11" xfId="2640" xr:uid="{00000000-0005-0000-0000-0000FE090000}"/>
    <cellStyle name="Comma 2 5 12" xfId="2641" xr:uid="{00000000-0005-0000-0000-0000FF090000}"/>
    <cellStyle name="Comma 2 5 13" xfId="2642" xr:uid="{00000000-0005-0000-0000-0000000A0000}"/>
    <cellStyle name="Comma 2 5 14" xfId="2643" xr:uid="{00000000-0005-0000-0000-0000010A0000}"/>
    <cellStyle name="Comma 2 5 15" xfId="2644" xr:uid="{00000000-0005-0000-0000-0000020A0000}"/>
    <cellStyle name="Comma 2 5 16" xfId="2645" xr:uid="{00000000-0005-0000-0000-0000030A0000}"/>
    <cellStyle name="Comma 2 5 17" xfId="2646" xr:uid="{00000000-0005-0000-0000-0000040A0000}"/>
    <cellStyle name="Comma 2 5 18" xfId="2647" xr:uid="{00000000-0005-0000-0000-0000050A0000}"/>
    <cellStyle name="Comma 2 5 19" xfId="2648" xr:uid="{00000000-0005-0000-0000-0000060A0000}"/>
    <cellStyle name="Comma 2 5 2" xfId="2649" xr:uid="{00000000-0005-0000-0000-0000070A0000}"/>
    <cellStyle name="Comma 2 5 20" xfId="2650" xr:uid="{00000000-0005-0000-0000-0000080A0000}"/>
    <cellStyle name="Comma 2 5 21" xfId="2651" xr:uid="{00000000-0005-0000-0000-0000090A0000}"/>
    <cellStyle name="Comma 2 5 22" xfId="2652" xr:uid="{00000000-0005-0000-0000-00000A0A0000}"/>
    <cellStyle name="Comma 2 5 23" xfId="2653" xr:uid="{00000000-0005-0000-0000-00000B0A0000}"/>
    <cellStyle name="Comma 2 5 24" xfId="2654" xr:uid="{00000000-0005-0000-0000-00000C0A0000}"/>
    <cellStyle name="Comma 2 5 25" xfId="2655" xr:uid="{00000000-0005-0000-0000-00000D0A0000}"/>
    <cellStyle name="Comma 2 5 26" xfId="2656" xr:uid="{00000000-0005-0000-0000-00000E0A0000}"/>
    <cellStyle name="Comma 2 5 27" xfId="2657" xr:uid="{00000000-0005-0000-0000-00000F0A0000}"/>
    <cellStyle name="Comma 2 5 28" xfId="2658" xr:uid="{00000000-0005-0000-0000-0000100A0000}"/>
    <cellStyle name="Comma 2 5 29" xfId="2659" xr:uid="{00000000-0005-0000-0000-0000110A0000}"/>
    <cellStyle name="Comma 2 5 3" xfId="2660" xr:uid="{00000000-0005-0000-0000-0000120A0000}"/>
    <cellStyle name="Comma 2 5 30" xfId="2661" xr:uid="{00000000-0005-0000-0000-0000130A0000}"/>
    <cellStyle name="Comma 2 5 31" xfId="2662" xr:uid="{00000000-0005-0000-0000-0000140A0000}"/>
    <cellStyle name="Comma 2 5 32" xfId="2663" xr:uid="{00000000-0005-0000-0000-0000150A0000}"/>
    <cellStyle name="Comma 2 5 33" xfId="2664" xr:uid="{00000000-0005-0000-0000-0000160A0000}"/>
    <cellStyle name="Comma 2 5 34" xfId="2665" xr:uid="{00000000-0005-0000-0000-0000170A0000}"/>
    <cellStyle name="Comma 2 5 35" xfId="2666" xr:uid="{00000000-0005-0000-0000-0000180A0000}"/>
    <cellStyle name="Comma 2 5 4" xfId="2667" xr:uid="{00000000-0005-0000-0000-0000190A0000}"/>
    <cellStyle name="Comma 2 5 5" xfId="2668" xr:uid="{00000000-0005-0000-0000-00001A0A0000}"/>
    <cellStyle name="Comma 2 5 6" xfId="2669" xr:uid="{00000000-0005-0000-0000-00001B0A0000}"/>
    <cellStyle name="Comma 2 5 7" xfId="2670" xr:uid="{00000000-0005-0000-0000-00001C0A0000}"/>
    <cellStyle name="Comma 2 5 8" xfId="2671" xr:uid="{00000000-0005-0000-0000-00001D0A0000}"/>
    <cellStyle name="Comma 2 5 9" xfId="2672" xr:uid="{00000000-0005-0000-0000-00001E0A0000}"/>
    <cellStyle name="Comma 2 6" xfId="2634" xr:uid="{00000000-0005-0000-0000-00001F0A0000}"/>
    <cellStyle name="Comma 20" xfId="2673" xr:uid="{00000000-0005-0000-0000-0000200A0000}"/>
    <cellStyle name="Comma 21" xfId="2674" xr:uid="{00000000-0005-0000-0000-0000210A0000}"/>
    <cellStyle name="Comma 22" xfId="2675" xr:uid="{00000000-0005-0000-0000-0000220A0000}"/>
    <cellStyle name="Comma 23" xfId="2676" xr:uid="{00000000-0005-0000-0000-0000230A0000}"/>
    <cellStyle name="Comma 24" xfId="2677" xr:uid="{00000000-0005-0000-0000-0000240A0000}"/>
    <cellStyle name="Comma 25" xfId="2678" xr:uid="{00000000-0005-0000-0000-0000250A0000}"/>
    <cellStyle name="Comma 26" xfId="2679" xr:uid="{00000000-0005-0000-0000-0000260A0000}"/>
    <cellStyle name="Comma 27" xfId="2680" xr:uid="{00000000-0005-0000-0000-0000270A0000}"/>
    <cellStyle name="Comma 28" xfId="2681" xr:uid="{00000000-0005-0000-0000-0000280A0000}"/>
    <cellStyle name="Comma 29" xfId="2682" xr:uid="{00000000-0005-0000-0000-0000290A0000}"/>
    <cellStyle name="Comma 3" xfId="4" xr:uid="{00000000-0005-0000-0000-00002A0A0000}"/>
    <cellStyle name="Comma 3 10" xfId="2684" xr:uid="{00000000-0005-0000-0000-00002B0A0000}"/>
    <cellStyle name="Comma 3 11" xfId="2685" xr:uid="{00000000-0005-0000-0000-00002C0A0000}"/>
    <cellStyle name="Comma 3 12" xfId="2686" xr:uid="{00000000-0005-0000-0000-00002D0A0000}"/>
    <cellStyle name="Comma 3 13" xfId="2687" xr:uid="{00000000-0005-0000-0000-00002E0A0000}"/>
    <cellStyle name="Comma 3 14" xfId="2688" xr:uid="{00000000-0005-0000-0000-00002F0A0000}"/>
    <cellStyle name="Comma 3 15" xfId="2689" xr:uid="{00000000-0005-0000-0000-0000300A0000}"/>
    <cellStyle name="Comma 3 16" xfId="2690" xr:uid="{00000000-0005-0000-0000-0000310A0000}"/>
    <cellStyle name="Comma 3 17" xfId="2691" xr:uid="{00000000-0005-0000-0000-0000320A0000}"/>
    <cellStyle name="Comma 3 18" xfId="2692" xr:uid="{00000000-0005-0000-0000-0000330A0000}"/>
    <cellStyle name="Comma 3 19" xfId="2693" xr:uid="{00000000-0005-0000-0000-0000340A0000}"/>
    <cellStyle name="Comma 3 2" xfId="2694" xr:uid="{00000000-0005-0000-0000-0000350A0000}"/>
    <cellStyle name="Comma 3 2 10" xfId="2695" xr:uid="{00000000-0005-0000-0000-0000360A0000}"/>
    <cellStyle name="Comma 3 2 11" xfId="2696" xr:uid="{00000000-0005-0000-0000-0000370A0000}"/>
    <cellStyle name="Comma 3 2 12" xfId="2697" xr:uid="{00000000-0005-0000-0000-0000380A0000}"/>
    <cellStyle name="Comma 3 2 13" xfId="2698" xr:uid="{00000000-0005-0000-0000-0000390A0000}"/>
    <cellStyle name="Comma 3 2 14" xfId="2699" xr:uid="{00000000-0005-0000-0000-00003A0A0000}"/>
    <cellStyle name="Comma 3 2 15" xfId="2700" xr:uid="{00000000-0005-0000-0000-00003B0A0000}"/>
    <cellStyle name="Comma 3 2 16" xfId="2701" xr:uid="{00000000-0005-0000-0000-00003C0A0000}"/>
    <cellStyle name="Comma 3 2 17" xfId="2702" xr:uid="{00000000-0005-0000-0000-00003D0A0000}"/>
    <cellStyle name="Comma 3 2 18" xfId="2703" xr:uid="{00000000-0005-0000-0000-00003E0A0000}"/>
    <cellStyle name="Comma 3 2 19" xfId="2704" xr:uid="{00000000-0005-0000-0000-00003F0A0000}"/>
    <cellStyle name="Comma 3 2 2" xfId="2705" xr:uid="{00000000-0005-0000-0000-0000400A0000}"/>
    <cellStyle name="Comma 3 2 20" xfId="2706" xr:uid="{00000000-0005-0000-0000-0000410A0000}"/>
    <cellStyle name="Comma 3 2 21" xfId="2707" xr:uid="{00000000-0005-0000-0000-0000420A0000}"/>
    <cellStyle name="Comma 3 2 22" xfId="2708" xr:uid="{00000000-0005-0000-0000-0000430A0000}"/>
    <cellStyle name="Comma 3 2 23" xfId="2709" xr:uid="{00000000-0005-0000-0000-0000440A0000}"/>
    <cellStyle name="Comma 3 2 24" xfId="2710" xr:uid="{00000000-0005-0000-0000-0000450A0000}"/>
    <cellStyle name="Comma 3 2 25" xfId="2711" xr:uid="{00000000-0005-0000-0000-0000460A0000}"/>
    <cellStyle name="Comma 3 2 26" xfId="2712" xr:uid="{00000000-0005-0000-0000-0000470A0000}"/>
    <cellStyle name="Comma 3 2 27" xfId="2713" xr:uid="{00000000-0005-0000-0000-0000480A0000}"/>
    <cellStyle name="Comma 3 2 28" xfId="2714" xr:uid="{00000000-0005-0000-0000-0000490A0000}"/>
    <cellStyle name="Comma 3 2 29" xfId="2715" xr:uid="{00000000-0005-0000-0000-00004A0A0000}"/>
    <cellStyle name="Comma 3 2 3" xfId="2716" xr:uid="{00000000-0005-0000-0000-00004B0A0000}"/>
    <cellStyle name="Comma 3 2 30" xfId="2717" xr:uid="{00000000-0005-0000-0000-00004C0A0000}"/>
    <cellStyle name="Comma 3 2 31" xfId="2718" xr:uid="{00000000-0005-0000-0000-00004D0A0000}"/>
    <cellStyle name="Comma 3 2 32" xfId="2719" xr:uid="{00000000-0005-0000-0000-00004E0A0000}"/>
    <cellStyle name="Comma 3 2 33" xfId="2720" xr:uid="{00000000-0005-0000-0000-00004F0A0000}"/>
    <cellStyle name="Comma 3 2 34" xfId="2721" xr:uid="{00000000-0005-0000-0000-0000500A0000}"/>
    <cellStyle name="Comma 3 2 35" xfId="2722" xr:uid="{00000000-0005-0000-0000-0000510A0000}"/>
    <cellStyle name="Comma 3 2 4" xfId="2723" xr:uid="{00000000-0005-0000-0000-0000520A0000}"/>
    <cellStyle name="Comma 3 2 5" xfId="2724" xr:uid="{00000000-0005-0000-0000-0000530A0000}"/>
    <cellStyle name="Comma 3 2 6" xfId="2725" xr:uid="{00000000-0005-0000-0000-0000540A0000}"/>
    <cellStyle name="Comma 3 2 7" xfId="2726" xr:uid="{00000000-0005-0000-0000-0000550A0000}"/>
    <cellStyle name="Comma 3 2 8" xfId="2727" xr:uid="{00000000-0005-0000-0000-0000560A0000}"/>
    <cellStyle name="Comma 3 2 9" xfId="2728" xr:uid="{00000000-0005-0000-0000-0000570A0000}"/>
    <cellStyle name="Comma 3 20" xfId="2729" xr:uid="{00000000-0005-0000-0000-0000580A0000}"/>
    <cellStyle name="Comma 3 21" xfId="2730" xr:uid="{00000000-0005-0000-0000-0000590A0000}"/>
    <cellStyle name="Comma 3 22" xfId="2731" xr:uid="{00000000-0005-0000-0000-00005A0A0000}"/>
    <cellStyle name="Comma 3 23" xfId="2732" xr:uid="{00000000-0005-0000-0000-00005B0A0000}"/>
    <cellStyle name="Comma 3 24" xfId="2733" xr:uid="{00000000-0005-0000-0000-00005C0A0000}"/>
    <cellStyle name="Comma 3 25" xfId="2734" xr:uid="{00000000-0005-0000-0000-00005D0A0000}"/>
    <cellStyle name="Comma 3 26" xfId="2735" xr:uid="{00000000-0005-0000-0000-00005E0A0000}"/>
    <cellStyle name="Comma 3 27" xfId="2736" xr:uid="{00000000-0005-0000-0000-00005F0A0000}"/>
    <cellStyle name="Comma 3 28" xfId="2737" xr:uid="{00000000-0005-0000-0000-0000600A0000}"/>
    <cellStyle name="Comma 3 29" xfId="2738" xr:uid="{00000000-0005-0000-0000-0000610A0000}"/>
    <cellStyle name="Comma 3 3" xfId="2739" xr:uid="{00000000-0005-0000-0000-0000620A0000}"/>
    <cellStyle name="Comma 3 30" xfId="2740" xr:uid="{00000000-0005-0000-0000-0000630A0000}"/>
    <cellStyle name="Comma 3 31" xfId="2741" xr:uid="{00000000-0005-0000-0000-0000640A0000}"/>
    <cellStyle name="Comma 3 32" xfId="2742" xr:uid="{00000000-0005-0000-0000-0000650A0000}"/>
    <cellStyle name="Comma 3 33" xfId="2743" xr:uid="{00000000-0005-0000-0000-0000660A0000}"/>
    <cellStyle name="Comma 3 34" xfId="2744" xr:uid="{00000000-0005-0000-0000-0000670A0000}"/>
    <cellStyle name="Comma 3 35" xfId="2745" xr:uid="{00000000-0005-0000-0000-0000680A0000}"/>
    <cellStyle name="Comma 3 36" xfId="2746" xr:uid="{00000000-0005-0000-0000-0000690A0000}"/>
    <cellStyle name="Comma 3 37" xfId="2747" xr:uid="{00000000-0005-0000-0000-00006A0A0000}"/>
    <cellStyle name="Comma 3 38" xfId="2748" xr:uid="{00000000-0005-0000-0000-00006B0A0000}"/>
    <cellStyle name="Comma 3 39" xfId="2749" xr:uid="{00000000-0005-0000-0000-00006C0A0000}"/>
    <cellStyle name="Comma 3 4" xfId="2750" xr:uid="{00000000-0005-0000-0000-00006D0A0000}"/>
    <cellStyle name="Comma 3 40" xfId="2751" xr:uid="{00000000-0005-0000-0000-00006E0A0000}"/>
    <cellStyle name="Comma 3 41" xfId="2752" xr:uid="{00000000-0005-0000-0000-00006F0A0000}"/>
    <cellStyle name="Comma 3 42" xfId="2753" xr:uid="{00000000-0005-0000-0000-0000700A0000}"/>
    <cellStyle name="Comma 3 43" xfId="2754" xr:uid="{00000000-0005-0000-0000-0000710A0000}"/>
    <cellStyle name="Comma 3 44" xfId="2755" xr:uid="{00000000-0005-0000-0000-0000720A0000}"/>
    <cellStyle name="Comma 3 45" xfId="2756" xr:uid="{00000000-0005-0000-0000-0000730A0000}"/>
    <cellStyle name="Comma 3 46" xfId="2757" xr:uid="{00000000-0005-0000-0000-0000740A0000}"/>
    <cellStyle name="Comma 3 47" xfId="2758" xr:uid="{00000000-0005-0000-0000-0000750A0000}"/>
    <cellStyle name="Comma 3 48" xfId="2759" xr:uid="{00000000-0005-0000-0000-0000760A0000}"/>
    <cellStyle name="Comma 3 49" xfId="2760" xr:uid="{00000000-0005-0000-0000-0000770A0000}"/>
    <cellStyle name="Comma 3 5" xfId="2761" xr:uid="{00000000-0005-0000-0000-0000780A0000}"/>
    <cellStyle name="Comma 3 50" xfId="2762" xr:uid="{00000000-0005-0000-0000-0000790A0000}"/>
    <cellStyle name="Comma 3 51" xfId="2763" xr:uid="{00000000-0005-0000-0000-00007A0A0000}"/>
    <cellStyle name="Comma 3 52" xfId="2764" xr:uid="{00000000-0005-0000-0000-00007B0A0000}"/>
    <cellStyle name="Comma 3 53" xfId="2765" xr:uid="{00000000-0005-0000-0000-00007C0A0000}"/>
    <cellStyle name="Comma 3 54" xfId="2766" xr:uid="{00000000-0005-0000-0000-00007D0A0000}"/>
    <cellStyle name="Comma 3 55" xfId="2767" xr:uid="{00000000-0005-0000-0000-00007E0A0000}"/>
    <cellStyle name="Comma 3 56" xfId="2768" xr:uid="{00000000-0005-0000-0000-00007F0A0000}"/>
    <cellStyle name="Comma 3 57" xfId="2769" xr:uid="{00000000-0005-0000-0000-0000800A0000}"/>
    <cellStyle name="Comma 3 58" xfId="2770" xr:uid="{00000000-0005-0000-0000-0000810A0000}"/>
    <cellStyle name="Comma 3 59" xfId="2771" xr:uid="{00000000-0005-0000-0000-0000820A0000}"/>
    <cellStyle name="Comma 3 6" xfId="2772" xr:uid="{00000000-0005-0000-0000-0000830A0000}"/>
    <cellStyle name="Comma 3 60" xfId="2773" xr:uid="{00000000-0005-0000-0000-0000840A0000}"/>
    <cellStyle name="Comma 3 61" xfId="2774" xr:uid="{00000000-0005-0000-0000-0000850A0000}"/>
    <cellStyle name="Comma 3 62" xfId="2775" xr:uid="{00000000-0005-0000-0000-0000860A0000}"/>
    <cellStyle name="Comma 3 63" xfId="6089" xr:uid="{00000000-0005-0000-0000-0000870A0000}"/>
    <cellStyle name="Comma 3 64" xfId="6073" xr:uid="{00000000-0005-0000-0000-0000880A0000}"/>
    <cellStyle name="Comma 3 65" xfId="5123" xr:uid="{00000000-0005-0000-0000-0000890A0000}"/>
    <cellStyle name="Comma 3 66" xfId="5466" xr:uid="{00000000-0005-0000-0000-00008A0A0000}"/>
    <cellStyle name="Comma 3 67" xfId="5520" xr:uid="{00000000-0005-0000-0000-00008B0A0000}"/>
    <cellStyle name="Comma 3 68" xfId="5657" xr:uid="{00000000-0005-0000-0000-00008C0A0000}"/>
    <cellStyle name="Comma 3 69" xfId="5668" xr:uid="{00000000-0005-0000-0000-00008D0A0000}"/>
    <cellStyle name="Comma 3 7" xfId="2776" xr:uid="{00000000-0005-0000-0000-00008E0A0000}"/>
    <cellStyle name="Comma 3 70" xfId="5691" xr:uid="{00000000-0005-0000-0000-00008F0A0000}"/>
    <cellStyle name="Comma 3 71" xfId="5702" xr:uid="{00000000-0005-0000-0000-0000900A0000}"/>
    <cellStyle name="Comma 3 72" xfId="5725" xr:uid="{00000000-0005-0000-0000-0000910A0000}"/>
    <cellStyle name="Comma 3 73" xfId="5730" xr:uid="{00000000-0005-0000-0000-0000920A0000}"/>
    <cellStyle name="Comma 3 74" xfId="5735" xr:uid="{00000000-0005-0000-0000-0000930A0000}"/>
    <cellStyle name="Comma 3 75" xfId="5740" xr:uid="{00000000-0005-0000-0000-0000940A0000}"/>
    <cellStyle name="Comma 3 76" xfId="5746" xr:uid="{00000000-0005-0000-0000-0000950A0000}"/>
    <cellStyle name="Comma 3 77" xfId="5751" xr:uid="{00000000-0005-0000-0000-0000960A0000}"/>
    <cellStyle name="Comma 3 78" xfId="2683" xr:uid="{00000000-0005-0000-0000-0000970A0000}"/>
    <cellStyle name="Comma 3 8" xfId="2777" xr:uid="{00000000-0005-0000-0000-0000980A0000}"/>
    <cellStyle name="Comma 3 9" xfId="2778" xr:uid="{00000000-0005-0000-0000-0000990A0000}"/>
    <cellStyle name="Comma 30" xfId="2779" xr:uid="{00000000-0005-0000-0000-00009A0A0000}"/>
    <cellStyle name="Comma 31" xfId="2780" xr:uid="{00000000-0005-0000-0000-00009B0A0000}"/>
    <cellStyle name="Comma 32" xfId="2781" xr:uid="{00000000-0005-0000-0000-00009C0A0000}"/>
    <cellStyle name="Comma 33" xfId="2782" xr:uid="{00000000-0005-0000-0000-00009D0A0000}"/>
    <cellStyle name="Comma 34" xfId="2783" xr:uid="{00000000-0005-0000-0000-00009E0A0000}"/>
    <cellStyle name="Comma 35" xfId="2784" xr:uid="{00000000-0005-0000-0000-00009F0A0000}"/>
    <cellStyle name="Comma 36" xfId="2785" xr:uid="{00000000-0005-0000-0000-0000A00A0000}"/>
    <cellStyle name="Comma 37" xfId="2786" xr:uid="{00000000-0005-0000-0000-0000A10A0000}"/>
    <cellStyle name="Comma 38" xfId="2787" xr:uid="{00000000-0005-0000-0000-0000A20A0000}"/>
    <cellStyle name="Comma 39" xfId="2788" xr:uid="{00000000-0005-0000-0000-0000A30A0000}"/>
    <cellStyle name="Comma 4" xfId="9" xr:uid="{00000000-0005-0000-0000-0000A40A0000}"/>
    <cellStyle name="Comma 4 2" xfId="10" xr:uid="{00000000-0005-0000-0000-0000A50A0000}"/>
    <cellStyle name="Comma 40" xfId="2789" xr:uid="{00000000-0005-0000-0000-0000A60A0000}"/>
    <cellStyle name="Comma 41" xfId="2790" xr:uid="{00000000-0005-0000-0000-0000A70A0000}"/>
    <cellStyle name="Comma 42" xfId="2791" xr:uid="{00000000-0005-0000-0000-0000A80A0000}"/>
    <cellStyle name="Comma 43" xfId="2792" xr:uid="{00000000-0005-0000-0000-0000A90A0000}"/>
    <cellStyle name="Comma 44" xfId="2793" xr:uid="{00000000-0005-0000-0000-0000AA0A0000}"/>
    <cellStyle name="Comma 45" xfId="2794" xr:uid="{00000000-0005-0000-0000-0000AB0A0000}"/>
    <cellStyle name="Comma 46" xfId="2795" xr:uid="{00000000-0005-0000-0000-0000AC0A0000}"/>
    <cellStyle name="Comma 47" xfId="2796" xr:uid="{00000000-0005-0000-0000-0000AD0A0000}"/>
    <cellStyle name="Comma 48" xfId="2797" xr:uid="{00000000-0005-0000-0000-0000AE0A0000}"/>
    <cellStyle name="Comma 49" xfId="2798" xr:uid="{00000000-0005-0000-0000-0000AF0A0000}"/>
    <cellStyle name="Comma 5" xfId="11" xr:uid="{00000000-0005-0000-0000-0000B00A0000}"/>
    <cellStyle name="Comma 5 2" xfId="2799" xr:uid="{00000000-0005-0000-0000-0000B10A0000}"/>
    <cellStyle name="Comma 50" xfId="2800" xr:uid="{00000000-0005-0000-0000-0000B20A0000}"/>
    <cellStyle name="Comma 51" xfId="2801" xr:uid="{00000000-0005-0000-0000-0000B30A0000}"/>
    <cellStyle name="Comma 52" xfId="2802" xr:uid="{00000000-0005-0000-0000-0000B40A0000}"/>
    <cellStyle name="Comma 53" xfId="2803" xr:uid="{00000000-0005-0000-0000-0000B50A0000}"/>
    <cellStyle name="Comma 54" xfId="2804" xr:uid="{00000000-0005-0000-0000-0000B60A0000}"/>
    <cellStyle name="Comma 55" xfId="2805" xr:uid="{00000000-0005-0000-0000-0000B70A0000}"/>
    <cellStyle name="Comma 56" xfId="2806" xr:uid="{00000000-0005-0000-0000-0000B80A0000}"/>
    <cellStyle name="Comma 57" xfId="2807" xr:uid="{00000000-0005-0000-0000-0000B90A0000}"/>
    <cellStyle name="Comma 58" xfId="2808" xr:uid="{00000000-0005-0000-0000-0000BA0A0000}"/>
    <cellStyle name="Comma 59" xfId="2809" xr:uid="{00000000-0005-0000-0000-0000BB0A0000}"/>
    <cellStyle name="Comma 6" xfId="2810" xr:uid="{00000000-0005-0000-0000-0000BC0A0000}"/>
    <cellStyle name="Comma 60" xfId="2811" xr:uid="{00000000-0005-0000-0000-0000BD0A0000}"/>
    <cellStyle name="Comma 61" xfId="2812" xr:uid="{00000000-0005-0000-0000-0000BE0A0000}"/>
    <cellStyle name="Comma 62" xfId="2813" xr:uid="{00000000-0005-0000-0000-0000BF0A0000}"/>
    <cellStyle name="Comma 63" xfId="2814" xr:uid="{00000000-0005-0000-0000-0000C00A0000}"/>
    <cellStyle name="Comma 64" xfId="2815" xr:uid="{00000000-0005-0000-0000-0000C10A0000}"/>
    <cellStyle name="Comma 65" xfId="2816" xr:uid="{00000000-0005-0000-0000-0000C20A0000}"/>
    <cellStyle name="Comma 66" xfId="2817" xr:uid="{00000000-0005-0000-0000-0000C30A0000}"/>
    <cellStyle name="Comma 67" xfId="2818" xr:uid="{00000000-0005-0000-0000-0000C40A0000}"/>
    <cellStyle name="Comma 68" xfId="2819" xr:uid="{00000000-0005-0000-0000-0000C50A0000}"/>
    <cellStyle name="Comma 69" xfId="2820" xr:uid="{00000000-0005-0000-0000-0000C60A0000}"/>
    <cellStyle name="Comma 7" xfId="2821" xr:uid="{00000000-0005-0000-0000-0000C70A0000}"/>
    <cellStyle name="Comma 70" xfId="2822" xr:uid="{00000000-0005-0000-0000-0000C80A0000}"/>
    <cellStyle name="Comma 71" xfId="2823" xr:uid="{00000000-0005-0000-0000-0000C90A0000}"/>
    <cellStyle name="Comma 72" xfId="2824" xr:uid="{00000000-0005-0000-0000-0000CA0A0000}"/>
    <cellStyle name="Comma 73" xfId="2825" xr:uid="{00000000-0005-0000-0000-0000CB0A0000}"/>
    <cellStyle name="Comma 74" xfId="2826" xr:uid="{00000000-0005-0000-0000-0000CC0A0000}"/>
    <cellStyle name="Comma 75" xfId="2827" xr:uid="{00000000-0005-0000-0000-0000CD0A0000}"/>
    <cellStyle name="Comma 76" xfId="2828" xr:uid="{00000000-0005-0000-0000-0000CE0A0000}"/>
    <cellStyle name="Comma 77" xfId="2829" xr:uid="{00000000-0005-0000-0000-0000CF0A0000}"/>
    <cellStyle name="Comma 78" xfId="2830" xr:uid="{00000000-0005-0000-0000-0000D00A0000}"/>
    <cellStyle name="Comma 79" xfId="2831" xr:uid="{00000000-0005-0000-0000-0000D10A0000}"/>
    <cellStyle name="Comma 8" xfId="2832" xr:uid="{00000000-0005-0000-0000-0000D20A0000}"/>
    <cellStyle name="Comma 80" xfId="2833" xr:uid="{00000000-0005-0000-0000-0000D30A0000}"/>
    <cellStyle name="Comma 81" xfId="2834" xr:uid="{00000000-0005-0000-0000-0000D40A0000}"/>
    <cellStyle name="Comma 82" xfId="2835" xr:uid="{00000000-0005-0000-0000-0000D50A0000}"/>
    <cellStyle name="Comma 83" xfId="2836" xr:uid="{00000000-0005-0000-0000-0000D60A0000}"/>
    <cellStyle name="Comma 84" xfId="2837" xr:uid="{00000000-0005-0000-0000-0000D70A0000}"/>
    <cellStyle name="Comma 85" xfId="2838" xr:uid="{00000000-0005-0000-0000-0000D80A0000}"/>
    <cellStyle name="Comma 86" xfId="2839" xr:uid="{00000000-0005-0000-0000-0000D90A0000}"/>
    <cellStyle name="Comma 87" xfId="2840" xr:uid="{00000000-0005-0000-0000-0000DA0A0000}"/>
    <cellStyle name="Comma 88" xfId="2841" xr:uid="{00000000-0005-0000-0000-0000DB0A0000}"/>
    <cellStyle name="Comma 89" xfId="2842" xr:uid="{00000000-0005-0000-0000-0000DC0A0000}"/>
    <cellStyle name="Comma 9" xfId="12" xr:uid="{00000000-0005-0000-0000-0000DD0A0000}"/>
    <cellStyle name="Comma 90" xfId="2843" xr:uid="{00000000-0005-0000-0000-0000DE0A0000}"/>
    <cellStyle name="Comma 91" xfId="6095" xr:uid="{00000000-0005-0000-0000-0000DF0A0000}"/>
    <cellStyle name="Comma0" xfId="2844" xr:uid="{00000000-0005-0000-0000-0000E00A0000}"/>
    <cellStyle name="Comma0 2" xfId="2845" xr:uid="{00000000-0005-0000-0000-0000E10A0000}"/>
    <cellStyle name="Comma0 2 10" xfId="2846" xr:uid="{00000000-0005-0000-0000-0000E20A0000}"/>
    <cellStyle name="Comma0 2 11" xfId="2847" xr:uid="{00000000-0005-0000-0000-0000E30A0000}"/>
    <cellStyle name="Comma0 2 12" xfId="2848" xr:uid="{00000000-0005-0000-0000-0000E40A0000}"/>
    <cellStyle name="Comma0 2 13" xfId="2849" xr:uid="{00000000-0005-0000-0000-0000E50A0000}"/>
    <cellStyle name="Comma0 2 14" xfId="2850" xr:uid="{00000000-0005-0000-0000-0000E60A0000}"/>
    <cellStyle name="Comma0 2 15" xfId="2851" xr:uid="{00000000-0005-0000-0000-0000E70A0000}"/>
    <cellStyle name="Comma0 2 16" xfId="2852" xr:uid="{00000000-0005-0000-0000-0000E80A0000}"/>
    <cellStyle name="Comma0 2 17" xfId="2853" xr:uid="{00000000-0005-0000-0000-0000E90A0000}"/>
    <cellStyle name="Comma0 2 18" xfId="2854" xr:uid="{00000000-0005-0000-0000-0000EA0A0000}"/>
    <cellStyle name="Comma0 2 19" xfId="2855" xr:uid="{00000000-0005-0000-0000-0000EB0A0000}"/>
    <cellStyle name="Comma0 2 2" xfId="2856" xr:uid="{00000000-0005-0000-0000-0000EC0A0000}"/>
    <cellStyle name="Comma0 2 20" xfId="2857" xr:uid="{00000000-0005-0000-0000-0000ED0A0000}"/>
    <cellStyle name="Comma0 2 21" xfId="2858" xr:uid="{00000000-0005-0000-0000-0000EE0A0000}"/>
    <cellStyle name="Comma0 2 22" xfId="2859" xr:uid="{00000000-0005-0000-0000-0000EF0A0000}"/>
    <cellStyle name="Comma0 2 23" xfId="2860" xr:uid="{00000000-0005-0000-0000-0000F00A0000}"/>
    <cellStyle name="Comma0 2 24" xfId="2861" xr:uid="{00000000-0005-0000-0000-0000F10A0000}"/>
    <cellStyle name="Comma0 2 25" xfId="2862" xr:uid="{00000000-0005-0000-0000-0000F20A0000}"/>
    <cellStyle name="Comma0 2 26" xfId="2863" xr:uid="{00000000-0005-0000-0000-0000F30A0000}"/>
    <cellStyle name="Comma0 2 27" xfId="2864" xr:uid="{00000000-0005-0000-0000-0000F40A0000}"/>
    <cellStyle name="Comma0 2 28" xfId="2865" xr:uid="{00000000-0005-0000-0000-0000F50A0000}"/>
    <cellStyle name="Comma0 2 29" xfId="2866" xr:uid="{00000000-0005-0000-0000-0000F60A0000}"/>
    <cellStyle name="Comma0 2 3" xfId="2867" xr:uid="{00000000-0005-0000-0000-0000F70A0000}"/>
    <cellStyle name="Comma0 2 30" xfId="2868" xr:uid="{00000000-0005-0000-0000-0000F80A0000}"/>
    <cellStyle name="Comma0 2 31" xfId="2869" xr:uid="{00000000-0005-0000-0000-0000F90A0000}"/>
    <cellStyle name="Comma0 2 32" xfId="2870" xr:uid="{00000000-0005-0000-0000-0000FA0A0000}"/>
    <cellStyle name="Comma0 2 33" xfId="2871" xr:uid="{00000000-0005-0000-0000-0000FB0A0000}"/>
    <cellStyle name="Comma0 2 34" xfId="2872" xr:uid="{00000000-0005-0000-0000-0000FC0A0000}"/>
    <cellStyle name="Comma0 2 35" xfId="2873" xr:uid="{00000000-0005-0000-0000-0000FD0A0000}"/>
    <cellStyle name="Comma0 2 4" xfId="2874" xr:uid="{00000000-0005-0000-0000-0000FE0A0000}"/>
    <cellStyle name="Comma0 2 5" xfId="2875" xr:uid="{00000000-0005-0000-0000-0000FF0A0000}"/>
    <cellStyle name="Comma0 2 6" xfId="2876" xr:uid="{00000000-0005-0000-0000-0000000B0000}"/>
    <cellStyle name="Comma0 2 7" xfId="2877" xr:uid="{00000000-0005-0000-0000-0000010B0000}"/>
    <cellStyle name="Comma0 2 8" xfId="2878" xr:uid="{00000000-0005-0000-0000-0000020B0000}"/>
    <cellStyle name="Comma0 2 9" xfId="2879" xr:uid="{00000000-0005-0000-0000-0000030B0000}"/>
    <cellStyle name="Comma0 3" xfId="2880" xr:uid="{00000000-0005-0000-0000-0000040B0000}"/>
    <cellStyle name="Comma0 4" xfId="2881" xr:uid="{00000000-0005-0000-0000-0000050B0000}"/>
    <cellStyle name="Comma0 5" xfId="2882" xr:uid="{00000000-0005-0000-0000-0000060B0000}"/>
    <cellStyle name="Commentaire" xfId="2883" xr:uid="{00000000-0005-0000-0000-0000070B0000}"/>
    <cellStyle name="Commentaire 10" xfId="2884" xr:uid="{00000000-0005-0000-0000-0000080B0000}"/>
    <cellStyle name="Commentaire 11" xfId="2885" xr:uid="{00000000-0005-0000-0000-0000090B0000}"/>
    <cellStyle name="Commentaire 12" xfId="2886" xr:uid="{00000000-0005-0000-0000-00000A0B0000}"/>
    <cellStyle name="Commentaire 13" xfId="2887" xr:uid="{00000000-0005-0000-0000-00000B0B0000}"/>
    <cellStyle name="Commentaire 14" xfId="2888" xr:uid="{00000000-0005-0000-0000-00000C0B0000}"/>
    <cellStyle name="Commentaire 15" xfId="2889" xr:uid="{00000000-0005-0000-0000-00000D0B0000}"/>
    <cellStyle name="Commentaire 16" xfId="2890" xr:uid="{00000000-0005-0000-0000-00000E0B0000}"/>
    <cellStyle name="Commentaire 17" xfId="2891" xr:uid="{00000000-0005-0000-0000-00000F0B0000}"/>
    <cellStyle name="Commentaire 18" xfId="2892" xr:uid="{00000000-0005-0000-0000-0000100B0000}"/>
    <cellStyle name="Commentaire 19" xfId="2893" xr:uid="{00000000-0005-0000-0000-0000110B0000}"/>
    <cellStyle name="Commentaire 2" xfId="2894" xr:uid="{00000000-0005-0000-0000-0000120B0000}"/>
    <cellStyle name="Commentaire 20" xfId="2895" xr:uid="{00000000-0005-0000-0000-0000130B0000}"/>
    <cellStyle name="Commentaire 21" xfId="2896" xr:uid="{00000000-0005-0000-0000-0000140B0000}"/>
    <cellStyle name="Commentaire 22" xfId="2897" xr:uid="{00000000-0005-0000-0000-0000150B0000}"/>
    <cellStyle name="Commentaire 23" xfId="2898" xr:uid="{00000000-0005-0000-0000-0000160B0000}"/>
    <cellStyle name="Commentaire 24" xfId="2899" xr:uid="{00000000-0005-0000-0000-0000170B0000}"/>
    <cellStyle name="Commentaire 25" xfId="2900" xr:uid="{00000000-0005-0000-0000-0000180B0000}"/>
    <cellStyle name="Commentaire 26" xfId="2901" xr:uid="{00000000-0005-0000-0000-0000190B0000}"/>
    <cellStyle name="Commentaire 27" xfId="2902" xr:uid="{00000000-0005-0000-0000-00001A0B0000}"/>
    <cellStyle name="Commentaire 28" xfId="2903" xr:uid="{00000000-0005-0000-0000-00001B0B0000}"/>
    <cellStyle name="Commentaire 29" xfId="2904" xr:uid="{00000000-0005-0000-0000-00001C0B0000}"/>
    <cellStyle name="Commentaire 3" xfId="2905" xr:uid="{00000000-0005-0000-0000-00001D0B0000}"/>
    <cellStyle name="Commentaire 30" xfId="2906" xr:uid="{00000000-0005-0000-0000-00001E0B0000}"/>
    <cellStyle name="Commentaire 31" xfId="2907" xr:uid="{00000000-0005-0000-0000-00001F0B0000}"/>
    <cellStyle name="Commentaire 32" xfId="2908" xr:uid="{00000000-0005-0000-0000-0000200B0000}"/>
    <cellStyle name="Commentaire 33" xfId="2909" xr:uid="{00000000-0005-0000-0000-0000210B0000}"/>
    <cellStyle name="Commentaire 34" xfId="2910" xr:uid="{00000000-0005-0000-0000-0000220B0000}"/>
    <cellStyle name="Commentaire 35" xfId="2911" xr:uid="{00000000-0005-0000-0000-0000230B0000}"/>
    <cellStyle name="Commentaire 4" xfId="2912" xr:uid="{00000000-0005-0000-0000-0000240B0000}"/>
    <cellStyle name="Commentaire 5" xfId="2913" xr:uid="{00000000-0005-0000-0000-0000250B0000}"/>
    <cellStyle name="Commentaire 6" xfId="2914" xr:uid="{00000000-0005-0000-0000-0000260B0000}"/>
    <cellStyle name="Commentaire 7" xfId="2915" xr:uid="{00000000-0005-0000-0000-0000270B0000}"/>
    <cellStyle name="Commentaire 8" xfId="2916" xr:uid="{00000000-0005-0000-0000-0000280B0000}"/>
    <cellStyle name="Commentaire 9" xfId="2917" xr:uid="{00000000-0005-0000-0000-0000290B0000}"/>
    <cellStyle name="company_title" xfId="2918" xr:uid="{00000000-0005-0000-0000-00002A0B0000}"/>
    <cellStyle name="Config Data Cells" xfId="2919" xr:uid="{00000000-0005-0000-0000-00002B0B0000}"/>
    <cellStyle name="Copied" xfId="2920" xr:uid="{00000000-0005-0000-0000-00002C0B0000}"/>
    <cellStyle name="Currency [0] 2" xfId="2921" xr:uid="{00000000-0005-0000-0000-00002D0B0000}"/>
    <cellStyle name="Currency [0] 2 10" xfId="2922" xr:uid="{00000000-0005-0000-0000-00002E0B0000}"/>
    <cellStyle name="Currency [0] 2 11" xfId="2923" xr:uid="{00000000-0005-0000-0000-00002F0B0000}"/>
    <cellStyle name="Currency [0] 2 12" xfId="2924" xr:uid="{00000000-0005-0000-0000-0000300B0000}"/>
    <cellStyle name="Currency [0] 2 13" xfId="2925" xr:uid="{00000000-0005-0000-0000-0000310B0000}"/>
    <cellStyle name="Currency [0] 2 14" xfId="2926" xr:uid="{00000000-0005-0000-0000-0000320B0000}"/>
    <cellStyle name="Currency [0] 2 15" xfId="2927" xr:uid="{00000000-0005-0000-0000-0000330B0000}"/>
    <cellStyle name="Currency [0] 2 16" xfId="2928" xr:uid="{00000000-0005-0000-0000-0000340B0000}"/>
    <cellStyle name="Currency [0] 2 17" xfId="2929" xr:uid="{00000000-0005-0000-0000-0000350B0000}"/>
    <cellStyle name="Currency [0] 2 18" xfId="2930" xr:uid="{00000000-0005-0000-0000-0000360B0000}"/>
    <cellStyle name="Currency [0] 2 19" xfId="2931" xr:uid="{00000000-0005-0000-0000-0000370B0000}"/>
    <cellStyle name="Currency [0] 2 2" xfId="2932" xr:uid="{00000000-0005-0000-0000-0000380B0000}"/>
    <cellStyle name="Currency [0] 2 20" xfId="2933" xr:uid="{00000000-0005-0000-0000-0000390B0000}"/>
    <cellStyle name="Currency [0] 2 21" xfId="2934" xr:uid="{00000000-0005-0000-0000-00003A0B0000}"/>
    <cellStyle name="Currency [0] 2 22" xfId="2935" xr:uid="{00000000-0005-0000-0000-00003B0B0000}"/>
    <cellStyle name="Currency [0] 2 23" xfId="2936" xr:uid="{00000000-0005-0000-0000-00003C0B0000}"/>
    <cellStyle name="Currency [0] 2 24" xfId="2937" xr:uid="{00000000-0005-0000-0000-00003D0B0000}"/>
    <cellStyle name="Currency [0] 2 25" xfId="2938" xr:uid="{00000000-0005-0000-0000-00003E0B0000}"/>
    <cellStyle name="Currency [0] 2 26" xfId="2939" xr:uid="{00000000-0005-0000-0000-00003F0B0000}"/>
    <cellStyle name="Currency [0] 2 27" xfId="2940" xr:uid="{00000000-0005-0000-0000-0000400B0000}"/>
    <cellStyle name="Currency [0] 2 28" xfId="2941" xr:uid="{00000000-0005-0000-0000-0000410B0000}"/>
    <cellStyle name="Currency [0] 2 29" xfId="2942" xr:uid="{00000000-0005-0000-0000-0000420B0000}"/>
    <cellStyle name="Currency [0] 2 3" xfId="2943" xr:uid="{00000000-0005-0000-0000-0000430B0000}"/>
    <cellStyle name="Currency [0] 2 30" xfId="2944" xr:uid="{00000000-0005-0000-0000-0000440B0000}"/>
    <cellStyle name="Currency [0] 2 31" xfId="2945" xr:uid="{00000000-0005-0000-0000-0000450B0000}"/>
    <cellStyle name="Currency [0] 2 32" xfId="2946" xr:uid="{00000000-0005-0000-0000-0000460B0000}"/>
    <cellStyle name="Currency [0] 2 33" xfId="2947" xr:uid="{00000000-0005-0000-0000-0000470B0000}"/>
    <cellStyle name="Currency [0] 2 34" xfId="2948" xr:uid="{00000000-0005-0000-0000-0000480B0000}"/>
    <cellStyle name="Currency [0] 2 35" xfId="2949" xr:uid="{00000000-0005-0000-0000-0000490B0000}"/>
    <cellStyle name="Currency [0] 2 4" xfId="2950" xr:uid="{00000000-0005-0000-0000-00004A0B0000}"/>
    <cellStyle name="Currency [0] 2 5" xfId="2951" xr:uid="{00000000-0005-0000-0000-00004B0B0000}"/>
    <cellStyle name="Currency [0] 2 6" xfId="2952" xr:uid="{00000000-0005-0000-0000-00004C0B0000}"/>
    <cellStyle name="Currency [0] 2 7" xfId="2953" xr:uid="{00000000-0005-0000-0000-00004D0B0000}"/>
    <cellStyle name="Currency [0] 2 8" xfId="2954" xr:uid="{00000000-0005-0000-0000-00004E0B0000}"/>
    <cellStyle name="Currency [0] 2 9" xfId="2955" xr:uid="{00000000-0005-0000-0000-00004F0B0000}"/>
    <cellStyle name="Currency [00]" xfId="90" xr:uid="{00000000-0005-0000-0000-0000500B0000}"/>
    <cellStyle name="Currency 10" xfId="2956" xr:uid="{00000000-0005-0000-0000-0000510B0000}"/>
    <cellStyle name="Currency 11" xfId="2957" xr:uid="{00000000-0005-0000-0000-0000520B0000}"/>
    <cellStyle name="Currency 12" xfId="2958" xr:uid="{00000000-0005-0000-0000-0000530B0000}"/>
    <cellStyle name="Currency 13" xfId="2959" xr:uid="{00000000-0005-0000-0000-0000540B0000}"/>
    <cellStyle name="Currency 14" xfId="2960" xr:uid="{00000000-0005-0000-0000-0000550B0000}"/>
    <cellStyle name="Currency 15" xfId="2961" xr:uid="{00000000-0005-0000-0000-0000560B0000}"/>
    <cellStyle name="Currency 16" xfId="2962" xr:uid="{00000000-0005-0000-0000-0000570B0000}"/>
    <cellStyle name="Currency 17" xfId="2963" xr:uid="{00000000-0005-0000-0000-0000580B0000}"/>
    <cellStyle name="Currency 18" xfId="2964" xr:uid="{00000000-0005-0000-0000-0000590B0000}"/>
    <cellStyle name="Currency 19" xfId="2965" xr:uid="{00000000-0005-0000-0000-00005A0B0000}"/>
    <cellStyle name="Currency 2" xfId="2966" xr:uid="{00000000-0005-0000-0000-00005B0B0000}"/>
    <cellStyle name="Currency 2 10" xfId="2967" xr:uid="{00000000-0005-0000-0000-00005C0B0000}"/>
    <cellStyle name="Currency 2 11" xfId="2968" xr:uid="{00000000-0005-0000-0000-00005D0B0000}"/>
    <cellStyle name="Currency 2 12" xfId="2969" xr:uid="{00000000-0005-0000-0000-00005E0B0000}"/>
    <cellStyle name="Currency 2 13" xfId="2970" xr:uid="{00000000-0005-0000-0000-00005F0B0000}"/>
    <cellStyle name="Currency 2 14" xfId="2971" xr:uid="{00000000-0005-0000-0000-0000600B0000}"/>
    <cellStyle name="Currency 2 15" xfId="2972" xr:uid="{00000000-0005-0000-0000-0000610B0000}"/>
    <cellStyle name="Currency 2 16" xfId="2973" xr:uid="{00000000-0005-0000-0000-0000620B0000}"/>
    <cellStyle name="Currency 2 17" xfId="2974" xr:uid="{00000000-0005-0000-0000-0000630B0000}"/>
    <cellStyle name="Currency 2 18" xfId="2975" xr:uid="{00000000-0005-0000-0000-0000640B0000}"/>
    <cellStyle name="Currency 2 19" xfId="2976" xr:uid="{00000000-0005-0000-0000-0000650B0000}"/>
    <cellStyle name="Currency 2 2" xfId="2977" xr:uid="{00000000-0005-0000-0000-0000660B0000}"/>
    <cellStyle name="Currency 2 20" xfId="2978" xr:uid="{00000000-0005-0000-0000-0000670B0000}"/>
    <cellStyle name="Currency 2 21" xfId="2979" xr:uid="{00000000-0005-0000-0000-0000680B0000}"/>
    <cellStyle name="Currency 2 22" xfId="2980" xr:uid="{00000000-0005-0000-0000-0000690B0000}"/>
    <cellStyle name="Currency 2 23" xfId="2981" xr:uid="{00000000-0005-0000-0000-00006A0B0000}"/>
    <cellStyle name="Currency 2 24" xfId="2982" xr:uid="{00000000-0005-0000-0000-00006B0B0000}"/>
    <cellStyle name="Currency 2 25" xfId="2983" xr:uid="{00000000-0005-0000-0000-00006C0B0000}"/>
    <cellStyle name="Currency 2 26" xfId="2984" xr:uid="{00000000-0005-0000-0000-00006D0B0000}"/>
    <cellStyle name="Currency 2 27" xfId="2985" xr:uid="{00000000-0005-0000-0000-00006E0B0000}"/>
    <cellStyle name="Currency 2 28" xfId="2986" xr:uid="{00000000-0005-0000-0000-00006F0B0000}"/>
    <cellStyle name="Currency 2 29" xfId="2987" xr:uid="{00000000-0005-0000-0000-0000700B0000}"/>
    <cellStyle name="Currency 2 3" xfId="2988" xr:uid="{00000000-0005-0000-0000-0000710B0000}"/>
    <cellStyle name="Currency 2 30" xfId="2989" xr:uid="{00000000-0005-0000-0000-0000720B0000}"/>
    <cellStyle name="Currency 2 31" xfId="2990" xr:uid="{00000000-0005-0000-0000-0000730B0000}"/>
    <cellStyle name="Currency 2 32" xfId="2991" xr:uid="{00000000-0005-0000-0000-0000740B0000}"/>
    <cellStyle name="Currency 2 33" xfId="2992" xr:uid="{00000000-0005-0000-0000-0000750B0000}"/>
    <cellStyle name="Currency 2 34" xfId="2993" xr:uid="{00000000-0005-0000-0000-0000760B0000}"/>
    <cellStyle name="Currency 2 35" xfId="2994" xr:uid="{00000000-0005-0000-0000-0000770B0000}"/>
    <cellStyle name="Currency 2 36" xfId="2995" xr:uid="{00000000-0005-0000-0000-0000780B0000}"/>
    <cellStyle name="Currency 2 4" xfId="2996" xr:uid="{00000000-0005-0000-0000-0000790B0000}"/>
    <cellStyle name="Currency 2 5" xfId="2997" xr:uid="{00000000-0005-0000-0000-00007A0B0000}"/>
    <cellStyle name="Currency 2 6" xfId="2998" xr:uid="{00000000-0005-0000-0000-00007B0B0000}"/>
    <cellStyle name="Currency 2 7" xfId="2999" xr:uid="{00000000-0005-0000-0000-00007C0B0000}"/>
    <cellStyle name="Currency 2 8" xfId="3000" xr:uid="{00000000-0005-0000-0000-00007D0B0000}"/>
    <cellStyle name="Currency 2 9" xfId="3001" xr:uid="{00000000-0005-0000-0000-00007E0B0000}"/>
    <cellStyle name="Currency 20" xfId="3002" xr:uid="{00000000-0005-0000-0000-00007F0B0000}"/>
    <cellStyle name="Currency 21" xfId="3003" xr:uid="{00000000-0005-0000-0000-0000800B0000}"/>
    <cellStyle name="Currency 22" xfId="3004" xr:uid="{00000000-0005-0000-0000-0000810B0000}"/>
    <cellStyle name="Currency 23" xfId="3005" xr:uid="{00000000-0005-0000-0000-0000820B0000}"/>
    <cellStyle name="Currency 24" xfId="3006" xr:uid="{00000000-0005-0000-0000-0000830B0000}"/>
    <cellStyle name="Currency 25" xfId="3007" xr:uid="{00000000-0005-0000-0000-0000840B0000}"/>
    <cellStyle name="Currency 26" xfId="3008" xr:uid="{00000000-0005-0000-0000-0000850B0000}"/>
    <cellStyle name="Currency 27" xfId="3009" xr:uid="{00000000-0005-0000-0000-0000860B0000}"/>
    <cellStyle name="Currency 28" xfId="3010" xr:uid="{00000000-0005-0000-0000-0000870B0000}"/>
    <cellStyle name="Currency 29" xfId="3011" xr:uid="{00000000-0005-0000-0000-0000880B0000}"/>
    <cellStyle name="Currency 3" xfId="3012" xr:uid="{00000000-0005-0000-0000-0000890B0000}"/>
    <cellStyle name="Currency 3 10" xfId="3013" xr:uid="{00000000-0005-0000-0000-00008A0B0000}"/>
    <cellStyle name="Currency 3 11" xfId="3014" xr:uid="{00000000-0005-0000-0000-00008B0B0000}"/>
    <cellStyle name="Currency 3 12" xfId="3015" xr:uid="{00000000-0005-0000-0000-00008C0B0000}"/>
    <cellStyle name="Currency 3 13" xfId="3016" xr:uid="{00000000-0005-0000-0000-00008D0B0000}"/>
    <cellStyle name="Currency 3 14" xfId="3017" xr:uid="{00000000-0005-0000-0000-00008E0B0000}"/>
    <cellStyle name="Currency 3 15" xfId="3018" xr:uid="{00000000-0005-0000-0000-00008F0B0000}"/>
    <cellStyle name="Currency 3 16" xfId="3019" xr:uid="{00000000-0005-0000-0000-0000900B0000}"/>
    <cellStyle name="Currency 3 17" xfId="3020" xr:uid="{00000000-0005-0000-0000-0000910B0000}"/>
    <cellStyle name="Currency 3 18" xfId="3021" xr:uid="{00000000-0005-0000-0000-0000920B0000}"/>
    <cellStyle name="Currency 3 19" xfId="3022" xr:uid="{00000000-0005-0000-0000-0000930B0000}"/>
    <cellStyle name="Currency 3 2" xfId="3023" xr:uid="{00000000-0005-0000-0000-0000940B0000}"/>
    <cellStyle name="Currency 3 20" xfId="3024" xr:uid="{00000000-0005-0000-0000-0000950B0000}"/>
    <cellStyle name="Currency 3 21" xfId="3025" xr:uid="{00000000-0005-0000-0000-0000960B0000}"/>
    <cellStyle name="Currency 3 22" xfId="3026" xr:uid="{00000000-0005-0000-0000-0000970B0000}"/>
    <cellStyle name="Currency 3 23" xfId="3027" xr:uid="{00000000-0005-0000-0000-0000980B0000}"/>
    <cellStyle name="Currency 3 24" xfId="3028" xr:uid="{00000000-0005-0000-0000-0000990B0000}"/>
    <cellStyle name="Currency 3 25" xfId="3029" xr:uid="{00000000-0005-0000-0000-00009A0B0000}"/>
    <cellStyle name="Currency 3 26" xfId="3030" xr:uid="{00000000-0005-0000-0000-00009B0B0000}"/>
    <cellStyle name="Currency 3 27" xfId="3031" xr:uid="{00000000-0005-0000-0000-00009C0B0000}"/>
    <cellStyle name="Currency 3 28" xfId="3032" xr:uid="{00000000-0005-0000-0000-00009D0B0000}"/>
    <cellStyle name="Currency 3 29" xfId="3033" xr:uid="{00000000-0005-0000-0000-00009E0B0000}"/>
    <cellStyle name="Currency 3 3" xfId="3034" xr:uid="{00000000-0005-0000-0000-00009F0B0000}"/>
    <cellStyle name="Currency 3 30" xfId="3035" xr:uid="{00000000-0005-0000-0000-0000A00B0000}"/>
    <cellStyle name="Currency 3 31" xfId="3036" xr:uid="{00000000-0005-0000-0000-0000A10B0000}"/>
    <cellStyle name="Currency 3 32" xfId="3037" xr:uid="{00000000-0005-0000-0000-0000A20B0000}"/>
    <cellStyle name="Currency 3 33" xfId="3038" xr:uid="{00000000-0005-0000-0000-0000A30B0000}"/>
    <cellStyle name="Currency 3 34" xfId="3039" xr:uid="{00000000-0005-0000-0000-0000A40B0000}"/>
    <cellStyle name="Currency 3 35" xfId="3040" xr:uid="{00000000-0005-0000-0000-0000A50B0000}"/>
    <cellStyle name="Currency 3 36" xfId="3041" xr:uid="{00000000-0005-0000-0000-0000A60B0000}"/>
    <cellStyle name="Currency 3 4" xfId="3042" xr:uid="{00000000-0005-0000-0000-0000A70B0000}"/>
    <cellStyle name="Currency 3 5" xfId="3043" xr:uid="{00000000-0005-0000-0000-0000A80B0000}"/>
    <cellStyle name="Currency 3 6" xfId="3044" xr:uid="{00000000-0005-0000-0000-0000A90B0000}"/>
    <cellStyle name="Currency 3 7" xfId="3045" xr:uid="{00000000-0005-0000-0000-0000AA0B0000}"/>
    <cellStyle name="Currency 3 8" xfId="3046" xr:uid="{00000000-0005-0000-0000-0000AB0B0000}"/>
    <cellStyle name="Currency 3 9" xfId="3047" xr:uid="{00000000-0005-0000-0000-0000AC0B0000}"/>
    <cellStyle name="Currency 30" xfId="3048" xr:uid="{00000000-0005-0000-0000-0000AD0B0000}"/>
    <cellStyle name="Currency 31" xfId="3049" xr:uid="{00000000-0005-0000-0000-0000AE0B0000}"/>
    <cellStyle name="Currency 32" xfId="3050" xr:uid="{00000000-0005-0000-0000-0000AF0B0000}"/>
    <cellStyle name="Currency 33" xfId="3051" xr:uid="{00000000-0005-0000-0000-0000B00B0000}"/>
    <cellStyle name="Currency 34" xfId="3052" xr:uid="{00000000-0005-0000-0000-0000B10B0000}"/>
    <cellStyle name="Currency 35" xfId="3053" xr:uid="{00000000-0005-0000-0000-0000B20B0000}"/>
    <cellStyle name="Currency 36" xfId="3054" xr:uid="{00000000-0005-0000-0000-0000B30B0000}"/>
    <cellStyle name="Currency 37" xfId="3055" xr:uid="{00000000-0005-0000-0000-0000B40B0000}"/>
    <cellStyle name="Currency 38" xfId="3056" xr:uid="{00000000-0005-0000-0000-0000B50B0000}"/>
    <cellStyle name="Currency 39" xfId="3057" xr:uid="{00000000-0005-0000-0000-0000B60B0000}"/>
    <cellStyle name="Currency 4" xfId="3058" xr:uid="{00000000-0005-0000-0000-0000B70B0000}"/>
    <cellStyle name="Currency 40" xfId="3059" xr:uid="{00000000-0005-0000-0000-0000B80B0000}"/>
    <cellStyle name="Currency 41" xfId="3060" xr:uid="{00000000-0005-0000-0000-0000B90B0000}"/>
    <cellStyle name="Currency 42" xfId="3061" xr:uid="{00000000-0005-0000-0000-0000BA0B0000}"/>
    <cellStyle name="Currency 43" xfId="3062" xr:uid="{00000000-0005-0000-0000-0000BB0B0000}"/>
    <cellStyle name="Currency 44" xfId="3063" xr:uid="{00000000-0005-0000-0000-0000BC0B0000}"/>
    <cellStyle name="Currency 45" xfId="3064" xr:uid="{00000000-0005-0000-0000-0000BD0B0000}"/>
    <cellStyle name="Currency 46" xfId="3065" xr:uid="{00000000-0005-0000-0000-0000BE0B0000}"/>
    <cellStyle name="Currency 47" xfId="3066" xr:uid="{00000000-0005-0000-0000-0000BF0B0000}"/>
    <cellStyle name="Currency 48" xfId="3067" xr:uid="{00000000-0005-0000-0000-0000C00B0000}"/>
    <cellStyle name="Currency 49" xfId="3068" xr:uid="{00000000-0005-0000-0000-0000C10B0000}"/>
    <cellStyle name="Currency 5" xfId="3069" xr:uid="{00000000-0005-0000-0000-0000C20B0000}"/>
    <cellStyle name="Currency 50" xfId="3070" xr:uid="{00000000-0005-0000-0000-0000C30B0000}"/>
    <cellStyle name="Currency 51" xfId="3071" xr:uid="{00000000-0005-0000-0000-0000C40B0000}"/>
    <cellStyle name="Currency 52" xfId="3072" xr:uid="{00000000-0005-0000-0000-0000C50B0000}"/>
    <cellStyle name="Currency 53" xfId="3073" xr:uid="{00000000-0005-0000-0000-0000C60B0000}"/>
    <cellStyle name="Currency 54" xfId="3074" xr:uid="{00000000-0005-0000-0000-0000C70B0000}"/>
    <cellStyle name="Currency 55" xfId="3075" xr:uid="{00000000-0005-0000-0000-0000C80B0000}"/>
    <cellStyle name="Currency 56" xfId="3076" xr:uid="{00000000-0005-0000-0000-0000C90B0000}"/>
    <cellStyle name="Currency 57" xfId="3077" xr:uid="{00000000-0005-0000-0000-0000CA0B0000}"/>
    <cellStyle name="Currency 58" xfId="3078" xr:uid="{00000000-0005-0000-0000-0000CB0B0000}"/>
    <cellStyle name="Currency 59" xfId="3079" xr:uid="{00000000-0005-0000-0000-0000CC0B0000}"/>
    <cellStyle name="Currency 6" xfId="3080" xr:uid="{00000000-0005-0000-0000-0000CD0B0000}"/>
    <cellStyle name="Currency 60" xfId="3081" xr:uid="{00000000-0005-0000-0000-0000CE0B0000}"/>
    <cellStyle name="Currency 61" xfId="3082" xr:uid="{00000000-0005-0000-0000-0000CF0B0000}"/>
    <cellStyle name="Currency 62" xfId="3083" xr:uid="{00000000-0005-0000-0000-0000D00B0000}"/>
    <cellStyle name="Currency 63" xfId="3084" xr:uid="{00000000-0005-0000-0000-0000D10B0000}"/>
    <cellStyle name="Currency 64" xfId="3085" xr:uid="{00000000-0005-0000-0000-0000D20B0000}"/>
    <cellStyle name="Currency 65" xfId="3086" xr:uid="{00000000-0005-0000-0000-0000D30B0000}"/>
    <cellStyle name="Currency 66" xfId="3087" xr:uid="{00000000-0005-0000-0000-0000D40B0000}"/>
    <cellStyle name="Currency 67" xfId="3088" xr:uid="{00000000-0005-0000-0000-0000D50B0000}"/>
    <cellStyle name="Currency 68" xfId="3089" xr:uid="{00000000-0005-0000-0000-0000D60B0000}"/>
    <cellStyle name="Currency 7" xfId="3090" xr:uid="{00000000-0005-0000-0000-0000D70B0000}"/>
    <cellStyle name="Currency 8" xfId="3091" xr:uid="{00000000-0005-0000-0000-0000D80B0000}"/>
    <cellStyle name="Currency 9" xfId="3092" xr:uid="{00000000-0005-0000-0000-0000D90B0000}"/>
    <cellStyle name="Currency0" xfId="3093" xr:uid="{00000000-0005-0000-0000-0000DA0B0000}"/>
    <cellStyle name="Currency0 2" xfId="3094" xr:uid="{00000000-0005-0000-0000-0000DB0B0000}"/>
    <cellStyle name="Currency0 2 10" xfId="3095" xr:uid="{00000000-0005-0000-0000-0000DC0B0000}"/>
    <cellStyle name="Currency0 2 11" xfId="3096" xr:uid="{00000000-0005-0000-0000-0000DD0B0000}"/>
    <cellStyle name="Currency0 2 12" xfId="3097" xr:uid="{00000000-0005-0000-0000-0000DE0B0000}"/>
    <cellStyle name="Currency0 2 13" xfId="3098" xr:uid="{00000000-0005-0000-0000-0000DF0B0000}"/>
    <cellStyle name="Currency0 2 14" xfId="3099" xr:uid="{00000000-0005-0000-0000-0000E00B0000}"/>
    <cellStyle name="Currency0 2 15" xfId="3100" xr:uid="{00000000-0005-0000-0000-0000E10B0000}"/>
    <cellStyle name="Currency0 2 16" xfId="3101" xr:uid="{00000000-0005-0000-0000-0000E20B0000}"/>
    <cellStyle name="Currency0 2 17" xfId="3102" xr:uid="{00000000-0005-0000-0000-0000E30B0000}"/>
    <cellStyle name="Currency0 2 18" xfId="3103" xr:uid="{00000000-0005-0000-0000-0000E40B0000}"/>
    <cellStyle name="Currency0 2 19" xfId="3104" xr:uid="{00000000-0005-0000-0000-0000E50B0000}"/>
    <cellStyle name="Currency0 2 2" xfId="3105" xr:uid="{00000000-0005-0000-0000-0000E60B0000}"/>
    <cellStyle name="Currency0 2 20" xfId="3106" xr:uid="{00000000-0005-0000-0000-0000E70B0000}"/>
    <cellStyle name="Currency0 2 21" xfId="3107" xr:uid="{00000000-0005-0000-0000-0000E80B0000}"/>
    <cellStyle name="Currency0 2 22" xfId="3108" xr:uid="{00000000-0005-0000-0000-0000E90B0000}"/>
    <cellStyle name="Currency0 2 23" xfId="3109" xr:uid="{00000000-0005-0000-0000-0000EA0B0000}"/>
    <cellStyle name="Currency0 2 24" xfId="3110" xr:uid="{00000000-0005-0000-0000-0000EB0B0000}"/>
    <cellStyle name="Currency0 2 25" xfId="3111" xr:uid="{00000000-0005-0000-0000-0000EC0B0000}"/>
    <cellStyle name="Currency0 2 26" xfId="3112" xr:uid="{00000000-0005-0000-0000-0000ED0B0000}"/>
    <cellStyle name="Currency0 2 27" xfId="3113" xr:uid="{00000000-0005-0000-0000-0000EE0B0000}"/>
    <cellStyle name="Currency0 2 28" xfId="3114" xr:uid="{00000000-0005-0000-0000-0000EF0B0000}"/>
    <cellStyle name="Currency0 2 29" xfId="3115" xr:uid="{00000000-0005-0000-0000-0000F00B0000}"/>
    <cellStyle name="Currency0 2 3" xfId="3116" xr:uid="{00000000-0005-0000-0000-0000F10B0000}"/>
    <cellStyle name="Currency0 2 30" xfId="3117" xr:uid="{00000000-0005-0000-0000-0000F20B0000}"/>
    <cellStyle name="Currency0 2 31" xfId="3118" xr:uid="{00000000-0005-0000-0000-0000F30B0000}"/>
    <cellStyle name="Currency0 2 32" xfId="3119" xr:uid="{00000000-0005-0000-0000-0000F40B0000}"/>
    <cellStyle name="Currency0 2 33" xfId="3120" xr:uid="{00000000-0005-0000-0000-0000F50B0000}"/>
    <cellStyle name="Currency0 2 34" xfId="3121" xr:uid="{00000000-0005-0000-0000-0000F60B0000}"/>
    <cellStyle name="Currency0 2 35" xfId="3122" xr:uid="{00000000-0005-0000-0000-0000F70B0000}"/>
    <cellStyle name="Currency0 2 4" xfId="3123" xr:uid="{00000000-0005-0000-0000-0000F80B0000}"/>
    <cellStyle name="Currency0 2 5" xfId="3124" xr:uid="{00000000-0005-0000-0000-0000F90B0000}"/>
    <cellStyle name="Currency0 2 6" xfId="3125" xr:uid="{00000000-0005-0000-0000-0000FA0B0000}"/>
    <cellStyle name="Currency0 2 7" xfId="3126" xr:uid="{00000000-0005-0000-0000-0000FB0B0000}"/>
    <cellStyle name="Currency0 2 8" xfId="3127" xr:uid="{00000000-0005-0000-0000-0000FC0B0000}"/>
    <cellStyle name="Currency0 2 9" xfId="3128" xr:uid="{00000000-0005-0000-0000-0000FD0B0000}"/>
    <cellStyle name="Currency0 3" xfId="3129" xr:uid="{00000000-0005-0000-0000-0000FE0B0000}"/>
    <cellStyle name="Currency0 4" xfId="3130" xr:uid="{00000000-0005-0000-0000-0000FF0B0000}"/>
    <cellStyle name="Currency0 5" xfId="3131" xr:uid="{00000000-0005-0000-0000-0000000C0000}"/>
    <cellStyle name="database" xfId="3132" xr:uid="{00000000-0005-0000-0000-0000010C0000}"/>
    <cellStyle name="database 10" xfId="3133" xr:uid="{00000000-0005-0000-0000-0000020C0000}"/>
    <cellStyle name="database 11" xfId="3134" xr:uid="{00000000-0005-0000-0000-0000030C0000}"/>
    <cellStyle name="database 12" xfId="3135" xr:uid="{00000000-0005-0000-0000-0000040C0000}"/>
    <cellStyle name="database 13" xfId="3136" xr:uid="{00000000-0005-0000-0000-0000050C0000}"/>
    <cellStyle name="database 14" xfId="3137" xr:uid="{00000000-0005-0000-0000-0000060C0000}"/>
    <cellStyle name="database 15" xfId="3138" xr:uid="{00000000-0005-0000-0000-0000070C0000}"/>
    <cellStyle name="database 16" xfId="3139" xr:uid="{00000000-0005-0000-0000-0000080C0000}"/>
    <cellStyle name="database 17" xfId="3140" xr:uid="{00000000-0005-0000-0000-0000090C0000}"/>
    <cellStyle name="database 18" xfId="3141" xr:uid="{00000000-0005-0000-0000-00000A0C0000}"/>
    <cellStyle name="database 19" xfId="3142" xr:uid="{00000000-0005-0000-0000-00000B0C0000}"/>
    <cellStyle name="database 2" xfId="3143" xr:uid="{00000000-0005-0000-0000-00000C0C0000}"/>
    <cellStyle name="database 20" xfId="3144" xr:uid="{00000000-0005-0000-0000-00000D0C0000}"/>
    <cellStyle name="database 21" xfId="3145" xr:uid="{00000000-0005-0000-0000-00000E0C0000}"/>
    <cellStyle name="database 22" xfId="3146" xr:uid="{00000000-0005-0000-0000-00000F0C0000}"/>
    <cellStyle name="database 23" xfId="3147" xr:uid="{00000000-0005-0000-0000-0000100C0000}"/>
    <cellStyle name="database 24" xfId="3148" xr:uid="{00000000-0005-0000-0000-0000110C0000}"/>
    <cellStyle name="database 25" xfId="3149" xr:uid="{00000000-0005-0000-0000-0000120C0000}"/>
    <cellStyle name="database 26" xfId="3150" xr:uid="{00000000-0005-0000-0000-0000130C0000}"/>
    <cellStyle name="database 27" xfId="3151" xr:uid="{00000000-0005-0000-0000-0000140C0000}"/>
    <cellStyle name="database 28" xfId="3152" xr:uid="{00000000-0005-0000-0000-0000150C0000}"/>
    <cellStyle name="database 29" xfId="3153" xr:uid="{00000000-0005-0000-0000-0000160C0000}"/>
    <cellStyle name="database 3" xfId="3154" xr:uid="{00000000-0005-0000-0000-0000170C0000}"/>
    <cellStyle name="database 30" xfId="3155" xr:uid="{00000000-0005-0000-0000-0000180C0000}"/>
    <cellStyle name="database 31" xfId="3156" xr:uid="{00000000-0005-0000-0000-0000190C0000}"/>
    <cellStyle name="database 32" xfId="3157" xr:uid="{00000000-0005-0000-0000-00001A0C0000}"/>
    <cellStyle name="database 33" xfId="3158" xr:uid="{00000000-0005-0000-0000-00001B0C0000}"/>
    <cellStyle name="database 34" xfId="3159" xr:uid="{00000000-0005-0000-0000-00001C0C0000}"/>
    <cellStyle name="database 35" xfId="3160" xr:uid="{00000000-0005-0000-0000-00001D0C0000}"/>
    <cellStyle name="database 4" xfId="3161" xr:uid="{00000000-0005-0000-0000-00001E0C0000}"/>
    <cellStyle name="database 5" xfId="3162" xr:uid="{00000000-0005-0000-0000-00001F0C0000}"/>
    <cellStyle name="database 6" xfId="3163" xr:uid="{00000000-0005-0000-0000-0000200C0000}"/>
    <cellStyle name="database 7" xfId="3164" xr:uid="{00000000-0005-0000-0000-0000210C0000}"/>
    <cellStyle name="database 8" xfId="3165" xr:uid="{00000000-0005-0000-0000-0000220C0000}"/>
    <cellStyle name="database 9" xfId="3166" xr:uid="{00000000-0005-0000-0000-0000230C0000}"/>
    <cellStyle name="Date" xfId="3167" xr:uid="{00000000-0005-0000-0000-0000240C0000}"/>
    <cellStyle name="Date 2" xfId="3168" xr:uid="{00000000-0005-0000-0000-0000250C0000}"/>
    <cellStyle name="Date 2 10" xfId="3169" xr:uid="{00000000-0005-0000-0000-0000260C0000}"/>
    <cellStyle name="Date 2 11" xfId="3170" xr:uid="{00000000-0005-0000-0000-0000270C0000}"/>
    <cellStyle name="Date 2 12" xfId="3171" xr:uid="{00000000-0005-0000-0000-0000280C0000}"/>
    <cellStyle name="Date 2 13" xfId="3172" xr:uid="{00000000-0005-0000-0000-0000290C0000}"/>
    <cellStyle name="Date 2 14" xfId="3173" xr:uid="{00000000-0005-0000-0000-00002A0C0000}"/>
    <cellStyle name="Date 2 15" xfId="3174" xr:uid="{00000000-0005-0000-0000-00002B0C0000}"/>
    <cellStyle name="Date 2 16" xfId="3175" xr:uid="{00000000-0005-0000-0000-00002C0C0000}"/>
    <cellStyle name="Date 2 17" xfId="3176" xr:uid="{00000000-0005-0000-0000-00002D0C0000}"/>
    <cellStyle name="Date 2 18" xfId="3177" xr:uid="{00000000-0005-0000-0000-00002E0C0000}"/>
    <cellStyle name="Date 2 19" xfId="3178" xr:uid="{00000000-0005-0000-0000-00002F0C0000}"/>
    <cellStyle name="Date 2 2" xfId="3179" xr:uid="{00000000-0005-0000-0000-0000300C0000}"/>
    <cellStyle name="Date 2 20" xfId="3180" xr:uid="{00000000-0005-0000-0000-0000310C0000}"/>
    <cellStyle name="Date 2 21" xfId="3181" xr:uid="{00000000-0005-0000-0000-0000320C0000}"/>
    <cellStyle name="Date 2 22" xfId="3182" xr:uid="{00000000-0005-0000-0000-0000330C0000}"/>
    <cellStyle name="Date 2 23" xfId="3183" xr:uid="{00000000-0005-0000-0000-0000340C0000}"/>
    <cellStyle name="Date 2 24" xfId="3184" xr:uid="{00000000-0005-0000-0000-0000350C0000}"/>
    <cellStyle name="Date 2 25" xfId="3185" xr:uid="{00000000-0005-0000-0000-0000360C0000}"/>
    <cellStyle name="Date 2 26" xfId="3186" xr:uid="{00000000-0005-0000-0000-0000370C0000}"/>
    <cellStyle name="Date 2 27" xfId="3187" xr:uid="{00000000-0005-0000-0000-0000380C0000}"/>
    <cellStyle name="Date 2 28" xfId="3188" xr:uid="{00000000-0005-0000-0000-0000390C0000}"/>
    <cellStyle name="Date 2 29" xfId="3189" xr:uid="{00000000-0005-0000-0000-00003A0C0000}"/>
    <cellStyle name="Date 2 3" xfId="3190" xr:uid="{00000000-0005-0000-0000-00003B0C0000}"/>
    <cellStyle name="Date 2 30" xfId="3191" xr:uid="{00000000-0005-0000-0000-00003C0C0000}"/>
    <cellStyle name="Date 2 31" xfId="3192" xr:uid="{00000000-0005-0000-0000-00003D0C0000}"/>
    <cellStyle name="Date 2 32" xfId="3193" xr:uid="{00000000-0005-0000-0000-00003E0C0000}"/>
    <cellStyle name="Date 2 33" xfId="3194" xr:uid="{00000000-0005-0000-0000-00003F0C0000}"/>
    <cellStyle name="Date 2 34" xfId="3195" xr:uid="{00000000-0005-0000-0000-0000400C0000}"/>
    <cellStyle name="Date 2 35" xfId="3196" xr:uid="{00000000-0005-0000-0000-0000410C0000}"/>
    <cellStyle name="Date 2 4" xfId="3197" xr:uid="{00000000-0005-0000-0000-0000420C0000}"/>
    <cellStyle name="Date 2 5" xfId="3198" xr:uid="{00000000-0005-0000-0000-0000430C0000}"/>
    <cellStyle name="Date 2 6" xfId="3199" xr:uid="{00000000-0005-0000-0000-0000440C0000}"/>
    <cellStyle name="Date 2 7" xfId="3200" xr:uid="{00000000-0005-0000-0000-0000450C0000}"/>
    <cellStyle name="Date 2 8" xfId="3201" xr:uid="{00000000-0005-0000-0000-0000460C0000}"/>
    <cellStyle name="Date 2 9" xfId="3202" xr:uid="{00000000-0005-0000-0000-0000470C0000}"/>
    <cellStyle name="Date 3" xfId="3203" xr:uid="{00000000-0005-0000-0000-0000480C0000}"/>
    <cellStyle name="Date 4" xfId="3204" xr:uid="{00000000-0005-0000-0000-0000490C0000}"/>
    <cellStyle name="Date 5" xfId="3205" xr:uid="{00000000-0005-0000-0000-00004A0C0000}"/>
    <cellStyle name="Date Short" xfId="91" xr:uid="{00000000-0005-0000-0000-00004B0C0000}"/>
    <cellStyle name="date_format" xfId="3206" xr:uid="{00000000-0005-0000-0000-00004C0C0000}"/>
    <cellStyle name="Dezimal [0]_pldt" xfId="3207" xr:uid="{00000000-0005-0000-0000-00004D0C0000}"/>
    <cellStyle name="Dezimal_Artikel Aus zmbopr7a082002" xfId="3208" xr:uid="{00000000-0005-0000-0000-00004E0C0000}"/>
    <cellStyle name="Enter Currency (0)" xfId="92" xr:uid="{00000000-0005-0000-0000-00004F0C0000}"/>
    <cellStyle name="Enter Currency (0) 10" xfId="3209" xr:uid="{00000000-0005-0000-0000-0000500C0000}"/>
    <cellStyle name="Enter Currency (0) 11" xfId="3210" xr:uid="{00000000-0005-0000-0000-0000510C0000}"/>
    <cellStyle name="Enter Currency (0) 12" xfId="3211" xr:uid="{00000000-0005-0000-0000-0000520C0000}"/>
    <cellStyle name="Enter Currency (0) 13" xfId="3212" xr:uid="{00000000-0005-0000-0000-0000530C0000}"/>
    <cellStyle name="Enter Currency (0) 14" xfId="3213" xr:uid="{00000000-0005-0000-0000-0000540C0000}"/>
    <cellStyle name="Enter Currency (0) 15" xfId="3214" xr:uid="{00000000-0005-0000-0000-0000550C0000}"/>
    <cellStyle name="Enter Currency (0) 16" xfId="3215" xr:uid="{00000000-0005-0000-0000-0000560C0000}"/>
    <cellStyle name="Enter Currency (0) 17" xfId="3216" xr:uid="{00000000-0005-0000-0000-0000570C0000}"/>
    <cellStyle name="Enter Currency (0) 18" xfId="3217" xr:uid="{00000000-0005-0000-0000-0000580C0000}"/>
    <cellStyle name="Enter Currency (0) 19" xfId="3218" xr:uid="{00000000-0005-0000-0000-0000590C0000}"/>
    <cellStyle name="Enter Currency (0) 2" xfId="3219" xr:uid="{00000000-0005-0000-0000-00005A0C0000}"/>
    <cellStyle name="Enter Currency (0) 2 10" xfId="3220" xr:uid="{00000000-0005-0000-0000-00005B0C0000}"/>
    <cellStyle name="Enter Currency (0) 2 11" xfId="3221" xr:uid="{00000000-0005-0000-0000-00005C0C0000}"/>
    <cellStyle name="Enter Currency (0) 2 12" xfId="3222" xr:uid="{00000000-0005-0000-0000-00005D0C0000}"/>
    <cellStyle name="Enter Currency (0) 2 13" xfId="3223" xr:uid="{00000000-0005-0000-0000-00005E0C0000}"/>
    <cellStyle name="Enter Currency (0) 2 14" xfId="3224" xr:uid="{00000000-0005-0000-0000-00005F0C0000}"/>
    <cellStyle name="Enter Currency (0) 2 15" xfId="3225" xr:uid="{00000000-0005-0000-0000-0000600C0000}"/>
    <cellStyle name="Enter Currency (0) 2 16" xfId="3226" xr:uid="{00000000-0005-0000-0000-0000610C0000}"/>
    <cellStyle name="Enter Currency (0) 2 17" xfId="3227" xr:uid="{00000000-0005-0000-0000-0000620C0000}"/>
    <cellStyle name="Enter Currency (0) 2 18" xfId="3228" xr:uid="{00000000-0005-0000-0000-0000630C0000}"/>
    <cellStyle name="Enter Currency (0) 2 19" xfId="3229" xr:uid="{00000000-0005-0000-0000-0000640C0000}"/>
    <cellStyle name="Enter Currency (0) 2 2" xfId="3230" xr:uid="{00000000-0005-0000-0000-0000650C0000}"/>
    <cellStyle name="Enter Currency (0) 2 20" xfId="3231" xr:uid="{00000000-0005-0000-0000-0000660C0000}"/>
    <cellStyle name="Enter Currency (0) 2 21" xfId="3232" xr:uid="{00000000-0005-0000-0000-0000670C0000}"/>
    <cellStyle name="Enter Currency (0) 2 22" xfId="3233" xr:uid="{00000000-0005-0000-0000-0000680C0000}"/>
    <cellStyle name="Enter Currency (0) 2 23" xfId="3234" xr:uid="{00000000-0005-0000-0000-0000690C0000}"/>
    <cellStyle name="Enter Currency (0) 2 24" xfId="3235" xr:uid="{00000000-0005-0000-0000-00006A0C0000}"/>
    <cellStyle name="Enter Currency (0) 2 25" xfId="3236" xr:uid="{00000000-0005-0000-0000-00006B0C0000}"/>
    <cellStyle name="Enter Currency (0) 2 26" xfId="3237" xr:uid="{00000000-0005-0000-0000-00006C0C0000}"/>
    <cellStyle name="Enter Currency (0) 2 27" xfId="3238" xr:uid="{00000000-0005-0000-0000-00006D0C0000}"/>
    <cellStyle name="Enter Currency (0) 2 28" xfId="3239" xr:uid="{00000000-0005-0000-0000-00006E0C0000}"/>
    <cellStyle name="Enter Currency (0) 2 29" xfId="3240" xr:uid="{00000000-0005-0000-0000-00006F0C0000}"/>
    <cellStyle name="Enter Currency (0) 2 3" xfId="3241" xr:uid="{00000000-0005-0000-0000-0000700C0000}"/>
    <cellStyle name="Enter Currency (0) 2 30" xfId="3242" xr:uid="{00000000-0005-0000-0000-0000710C0000}"/>
    <cellStyle name="Enter Currency (0) 2 31" xfId="3243" xr:uid="{00000000-0005-0000-0000-0000720C0000}"/>
    <cellStyle name="Enter Currency (0) 2 32" xfId="3244" xr:uid="{00000000-0005-0000-0000-0000730C0000}"/>
    <cellStyle name="Enter Currency (0) 2 33" xfId="3245" xr:uid="{00000000-0005-0000-0000-0000740C0000}"/>
    <cellStyle name="Enter Currency (0) 2 34" xfId="3246" xr:uid="{00000000-0005-0000-0000-0000750C0000}"/>
    <cellStyle name="Enter Currency (0) 2 35" xfId="3247" xr:uid="{00000000-0005-0000-0000-0000760C0000}"/>
    <cellStyle name="Enter Currency (0) 2 4" xfId="3248" xr:uid="{00000000-0005-0000-0000-0000770C0000}"/>
    <cellStyle name="Enter Currency (0) 2 5" xfId="3249" xr:uid="{00000000-0005-0000-0000-0000780C0000}"/>
    <cellStyle name="Enter Currency (0) 2 6" xfId="3250" xr:uid="{00000000-0005-0000-0000-0000790C0000}"/>
    <cellStyle name="Enter Currency (0) 2 7" xfId="3251" xr:uid="{00000000-0005-0000-0000-00007A0C0000}"/>
    <cellStyle name="Enter Currency (0) 2 8" xfId="3252" xr:uid="{00000000-0005-0000-0000-00007B0C0000}"/>
    <cellStyle name="Enter Currency (0) 2 9" xfId="3253" xr:uid="{00000000-0005-0000-0000-00007C0C0000}"/>
    <cellStyle name="Enter Currency (0) 20" xfId="3254" xr:uid="{00000000-0005-0000-0000-00007D0C0000}"/>
    <cellStyle name="Enter Currency (0) 21" xfId="3255" xr:uid="{00000000-0005-0000-0000-00007E0C0000}"/>
    <cellStyle name="Enter Currency (0) 22" xfId="3256" xr:uid="{00000000-0005-0000-0000-00007F0C0000}"/>
    <cellStyle name="Enter Currency (0) 23" xfId="3257" xr:uid="{00000000-0005-0000-0000-0000800C0000}"/>
    <cellStyle name="Enter Currency (0) 24" xfId="3258" xr:uid="{00000000-0005-0000-0000-0000810C0000}"/>
    <cellStyle name="Enter Currency (0) 25" xfId="3259" xr:uid="{00000000-0005-0000-0000-0000820C0000}"/>
    <cellStyle name="Enter Currency (0) 26" xfId="3260" xr:uid="{00000000-0005-0000-0000-0000830C0000}"/>
    <cellStyle name="Enter Currency (0) 27" xfId="3261" xr:uid="{00000000-0005-0000-0000-0000840C0000}"/>
    <cellStyle name="Enter Currency (0) 28" xfId="3262" xr:uid="{00000000-0005-0000-0000-0000850C0000}"/>
    <cellStyle name="Enter Currency (0) 29" xfId="3263" xr:uid="{00000000-0005-0000-0000-0000860C0000}"/>
    <cellStyle name="Enter Currency (0) 3" xfId="3264" xr:uid="{00000000-0005-0000-0000-0000870C0000}"/>
    <cellStyle name="Enter Currency (0) 30" xfId="3265" xr:uid="{00000000-0005-0000-0000-0000880C0000}"/>
    <cellStyle name="Enter Currency (0) 31" xfId="3266" xr:uid="{00000000-0005-0000-0000-0000890C0000}"/>
    <cellStyle name="Enter Currency (0) 32" xfId="3267" xr:uid="{00000000-0005-0000-0000-00008A0C0000}"/>
    <cellStyle name="Enter Currency (0) 33" xfId="3268" xr:uid="{00000000-0005-0000-0000-00008B0C0000}"/>
    <cellStyle name="Enter Currency (0) 34" xfId="3269" xr:uid="{00000000-0005-0000-0000-00008C0C0000}"/>
    <cellStyle name="Enter Currency (0) 35" xfId="3270" xr:uid="{00000000-0005-0000-0000-00008D0C0000}"/>
    <cellStyle name="Enter Currency (0) 36" xfId="3271" xr:uid="{00000000-0005-0000-0000-00008E0C0000}"/>
    <cellStyle name="Enter Currency (0) 37" xfId="3272" xr:uid="{00000000-0005-0000-0000-00008F0C0000}"/>
    <cellStyle name="Enter Currency (0) 38" xfId="3273" xr:uid="{00000000-0005-0000-0000-0000900C0000}"/>
    <cellStyle name="Enter Currency (0) 4" xfId="3274" xr:uid="{00000000-0005-0000-0000-0000910C0000}"/>
    <cellStyle name="Enter Currency (0) 5" xfId="3275" xr:uid="{00000000-0005-0000-0000-0000920C0000}"/>
    <cellStyle name="Enter Currency (0) 6" xfId="3276" xr:uid="{00000000-0005-0000-0000-0000930C0000}"/>
    <cellStyle name="Enter Currency (0) 7" xfId="3277" xr:uid="{00000000-0005-0000-0000-0000940C0000}"/>
    <cellStyle name="Enter Currency (0) 8" xfId="3278" xr:uid="{00000000-0005-0000-0000-0000950C0000}"/>
    <cellStyle name="Enter Currency (0) 9" xfId="3279" xr:uid="{00000000-0005-0000-0000-0000960C0000}"/>
    <cellStyle name="Enter Currency (2)" xfId="93" xr:uid="{00000000-0005-0000-0000-0000970C0000}"/>
    <cellStyle name="Enter Units (0)" xfId="94" xr:uid="{00000000-0005-0000-0000-0000980C0000}"/>
    <cellStyle name="Enter Units (0) 10" xfId="3280" xr:uid="{00000000-0005-0000-0000-0000990C0000}"/>
    <cellStyle name="Enter Units (0) 11" xfId="3281" xr:uid="{00000000-0005-0000-0000-00009A0C0000}"/>
    <cellStyle name="Enter Units (0) 12" xfId="3282" xr:uid="{00000000-0005-0000-0000-00009B0C0000}"/>
    <cellStyle name="Enter Units (0) 13" xfId="3283" xr:uid="{00000000-0005-0000-0000-00009C0C0000}"/>
    <cellStyle name="Enter Units (0) 14" xfId="3284" xr:uid="{00000000-0005-0000-0000-00009D0C0000}"/>
    <cellStyle name="Enter Units (0) 15" xfId="3285" xr:uid="{00000000-0005-0000-0000-00009E0C0000}"/>
    <cellStyle name="Enter Units (0) 16" xfId="3286" xr:uid="{00000000-0005-0000-0000-00009F0C0000}"/>
    <cellStyle name="Enter Units (0) 17" xfId="3287" xr:uid="{00000000-0005-0000-0000-0000A00C0000}"/>
    <cellStyle name="Enter Units (0) 18" xfId="3288" xr:uid="{00000000-0005-0000-0000-0000A10C0000}"/>
    <cellStyle name="Enter Units (0) 19" xfId="3289" xr:uid="{00000000-0005-0000-0000-0000A20C0000}"/>
    <cellStyle name="Enter Units (0) 2" xfId="3290" xr:uid="{00000000-0005-0000-0000-0000A30C0000}"/>
    <cellStyle name="Enter Units (0) 2 10" xfId="3291" xr:uid="{00000000-0005-0000-0000-0000A40C0000}"/>
    <cellStyle name="Enter Units (0) 2 11" xfId="3292" xr:uid="{00000000-0005-0000-0000-0000A50C0000}"/>
    <cellStyle name="Enter Units (0) 2 12" xfId="3293" xr:uid="{00000000-0005-0000-0000-0000A60C0000}"/>
    <cellStyle name="Enter Units (0) 2 13" xfId="3294" xr:uid="{00000000-0005-0000-0000-0000A70C0000}"/>
    <cellStyle name="Enter Units (0) 2 14" xfId="3295" xr:uid="{00000000-0005-0000-0000-0000A80C0000}"/>
    <cellStyle name="Enter Units (0) 2 15" xfId="3296" xr:uid="{00000000-0005-0000-0000-0000A90C0000}"/>
    <cellStyle name="Enter Units (0) 2 16" xfId="3297" xr:uid="{00000000-0005-0000-0000-0000AA0C0000}"/>
    <cellStyle name="Enter Units (0) 2 17" xfId="3298" xr:uid="{00000000-0005-0000-0000-0000AB0C0000}"/>
    <cellStyle name="Enter Units (0) 2 18" xfId="3299" xr:uid="{00000000-0005-0000-0000-0000AC0C0000}"/>
    <cellStyle name="Enter Units (0) 2 19" xfId="3300" xr:uid="{00000000-0005-0000-0000-0000AD0C0000}"/>
    <cellStyle name="Enter Units (0) 2 2" xfId="3301" xr:uid="{00000000-0005-0000-0000-0000AE0C0000}"/>
    <cellStyle name="Enter Units (0) 2 20" xfId="3302" xr:uid="{00000000-0005-0000-0000-0000AF0C0000}"/>
    <cellStyle name="Enter Units (0) 2 21" xfId="3303" xr:uid="{00000000-0005-0000-0000-0000B00C0000}"/>
    <cellStyle name="Enter Units (0) 2 22" xfId="3304" xr:uid="{00000000-0005-0000-0000-0000B10C0000}"/>
    <cellStyle name="Enter Units (0) 2 23" xfId="3305" xr:uid="{00000000-0005-0000-0000-0000B20C0000}"/>
    <cellStyle name="Enter Units (0) 2 24" xfId="3306" xr:uid="{00000000-0005-0000-0000-0000B30C0000}"/>
    <cellStyle name="Enter Units (0) 2 25" xfId="3307" xr:uid="{00000000-0005-0000-0000-0000B40C0000}"/>
    <cellStyle name="Enter Units (0) 2 26" xfId="3308" xr:uid="{00000000-0005-0000-0000-0000B50C0000}"/>
    <cellStyle name="Enter Units (0) 2 27" xfId="3309" xr:uid="{00000000-0005-0000-0000-0000B60C0000}"/>
    <cellStyle name="Enter Units (0) 2 28" xfId="3310" xr:uid="{00000000-0005-0000-0000-0000B70C0000}"/>
    <cellStyle name="Enter Units (0) 2 29" xfId="3311" xr:uid="{00000000-0005-0000-0000-0000B80C0000}"/>
    <cellStyle name="Enter Units (0) 2 3" xfId="3312" xr:uid="{00000000-0005-0000-0000-0000B90C0000}"/>
    <cellStyle name="Enter Units (0) 2 30" xfId="3313" xr:uid="{00000000-0005-0000-0000-0000BA0C0000}"/>
    <cellStyle name="Enter Units (0) 2 31" xfId="3314" xr:uid="{00000000-0005-0000-0000-0000BB0C0000}"/>
    <cellStyle name="Enter Units (0) 2 32" xfId="3315" xr:uid="{00000000-0005-0000-0000-0000BC0C0000}"/>
    <cellStyle name="Enter Units (0) 2 33" xfId="3316" xr:uid="{00000000-0005-0000-0000-0000BD0C0000}"/>
    <cellStyle name="Enter Units (0) 2 34" xfId="3317" xr:uid="{00000000-0005-0000-0000-0000BE0C0000}"/>
    <cellStyle name="Enter Units (0) 2 35" xfId="3318" xr:uid="{00000000-0005-0000-0000-0000BF0C0000}"/>
    <cellStyle name="Enter Units (0) 2 4" xfId="3319" xr:uid="{00000000-0005-0000-0000-0000C00C0000}"/>
    <cellStyle name="Enter Units (0) 2 5" xfId="3320" xr:uid="{00000000-0005-0000-0000-0000C10C0000}"/>
    <cellStyle name="Enter Units (0) 2 6" xfId="3321" xr:uid="{00000000-0005-0000-0000-0000C20C0000}"/>
    <cellStyle name="Enter Units (0) 2 7" xfId="3322" xr:uid="{00000000-0005-0000-0000-0000C30C0000}"/>
    <cellStyle name="Enter Units (0) 2 8" xfId="3323" xr:uid="{00000000-0005-0000-0000-0000C40C0000}"/>
    <cellStyle name="Enter Units (0) 2 9" xfId="3324" xr:uid="{00000000-0005-0000-0000-0000C50C0000}"/>
    <cellStyle name="Enter Units (0) 20" xfId="3325" xr:uid="{00000000-0005-0000-0000-0000C60C0000}"/>
    <cellStyle name="Enter Units (0) 21" xfId="3326" xr:uid="{00000000-0005-0000-0000-0000C70C0000}"/>
    <cellStyle name="Enter Units (0) 22" xfId="3327" xr:uid="{00000000-0005-0000-0000-0000C80C0000}"/>
    <cellStyle name="Enter Units (0) 23" xfId="3328" xr:uid="{00000000-0005-0000-0000-0000C90C0000}"/>
    <cellStyle name="Enter Units (0) 24" xfId="3329" xr:uid="{00000000-0005-0000-0000-0000CA0C0000}"/>
    <cellStyle name="Enter Units (0) 25" xfId="3330" xr:uid="{00000000-0005-0000-0000-0000CB0C0000}"/>
    <cellStyle name="Enter Units (0) 26" xfId="3331" xr:uid="{00000000-0005-0000-0000-0000CC0C0000}"/>
    <cellStyle name="Enter Units (0) 27" xfId="3332" xr:uid="{00000000-0005-0000-0000-0000CD0C0000}"/>
    <cellStyle name="Enter Units (0) 28" xfId="3333" xr:uid="{00000000-0005-0000-0000-0000CE0C0000}"/>
    <cellStyle name="Enter Units (0) 29" xfId="3334" xr:uid="{00000000-0005-0000-0000-0000CF0C0000}"/>
    <cellStyle name="Enter Units (0) 3" xfId="3335" xr:uid="{00000000-0005-0000-0000-0000D00C0000}"/>
    <cellStyle name="Enter Units (0) 30" xfId="3336" xr:uid="{00000000-0005-0000-0000-0000D10C0000}"/>
    <cellStyle name="Enter Units (0) 31" xfId="3337" xr:uid="{00000000-0005-0000-0000-0000D20C0000}"/>
    <cellStyle name="Enter Units (0) 32" xfId="3338" xr:uid="{00000000-0005-0000-0000-0000D30C0000}"/>
    <cellStyle name="Enter Units (0) 33" xfId="3339" xr:uid="{00000000-0005-0000-0000-0000D40C0000}"/>
    <cellStyle name="Enter Units (0) 34" xfId="3340" xr:uid="{00000000-0005-0000-0000-0000D50C0000}"/>
    <cellStyle name="Enter Units (0) 35" xfId="3341" xr:uid="{00000000-0005-0000-0000-0000D60C0000}"/>
    <cellStyle name="Enter Units (0) 36" xfId="3342" xr:uid="{00000000-0005-0000-0000-0000D70C0000}"/>
    <cellStyle name="Enter Units (0) 37" xfId="3343" xr:uid="{00000000-0005-0000-0000-0000D80C0000}"/>
    <cellStyle name="Enter Units (0) 38" xfId="3344" xr:uid="{00000000-0005-0000-0000-0000D90C0000}"/>
    <cellStyle name="Enter Units (0) 4" xfId="3345" xr:uid="{00000000-0005-0000-0000-0000DA0C0000}"/>
    <cellStyle name="Enter Units (0) 5" xfId="3346" xr:uid="{00000000-0005-0000-0000-0000DB0C0000}"/>
    <cellStyle name="Enter Units (0) 6" xfId="3347" xr:uid="{00000000-0005-0000-0000-0000DC0C0000}"/>
    <cellStyle name="Enter Units (0) 7" xfId="3348" xr:uid="{00000000-0005-0000-0000-0000DD0C0000}"/>
    <cellStyle name="Enter Units (0) 8" xfId="3349" xr:uid="{00000000-0005-0000-0000-0000DE0C0000}"/>
    <cellStyle name="Enter Units (0) 9" xfId="3350" xr:uid="{00000000-0005-0000-0000-0000DF0C0000}"/>
    <cellStyle name="Enter Units (1)" xfId="95" xr:uid="{00000000-0005-0000-0000-0000E00C0000}"/>
    <cellStyle name="Enter Units (1) 10" xfId="3351" xr:uid="{00000000-0005-0000-0000-0000E10C0000}"/>
    <cellStyle name="Enter Units (1) 11" xfId="3352" xr:uid="{00000000-0005-0000-0000-0000E20C0000}"/>
    <cellStyle name="Enter Units (1) 12" xfId="3353" xr:uid="{00000000-0005-0000-0000-0000E30C0000}"/>
    <cellStyle name="Enter Units (1) 13" xfId="3354" xr:uid="{00000000-0005-0000-0000-0000E40C0000}"/>
    <cellStyle name="Enter Units (1) 14" xfId="3355" xr:uid="{00000000-0005-0000-0000-0000E50C0000}"/>
    <cellStyle name="Enter Units (1) 15" xfId="3356" xr:uid="{00000000-0005-0000-0000-0000E60C0000}"/>
    <cellStyle name="Enter Units (1) 16" xfId="3357" xr:uid="{00000000-0005-0000-0000-0000E70C0000}"/>
    <cellStyle name="Enter Units (1) 17" xfId="3358" xr:uid="{00000000-0005-0000-0000-0000E80C0000}"/>
    <cellStyle name="Enter Units (1) 18" xfId="3359" xr:uid="{00000000-0005-0000-0000-0000E90C0000}"/>
    <cellStyle name="Enter Units (1) 19" xfId="3360" xr:uid="{00000000-0005-0000-0000-0000EA0C0000}"/>
    <cellStyle name="Enter Units (1) 2" xfId="3361" xr:uid="{00000000-0005-0000-0000-0000EB0C0000}"/>
    <cellStyle name="Enter Units (1) 2 10" xfId="3362" xr:uid="{00000000-0005-0000-0000-0000EC0C0000}"/>
    <cellStyle name="Enter Units (1) 2 11" xfId="3363" xr:uid="{00000000-0005-0000-0000-0000ED0C0000}"/>
    <cellStyle name="Enter Units (1) 2 12" xfId="3364" xr:uid="{00000000-0005-0000-0000-0000EE0C0000}"/>
    <cellStyle name="Enter Units (1) 2 13" xfId="3365" xr:uid="{00000000-0005-0000-0000-0000EF0C0000}"/>
    <cellStyle name="Enter Units (1) 2 14" xfId="3366" xr:uid="{00000000-0005-0000-0000-0000F00C0000}"/>
    <cellStyle name="Enter Units (1) 2 15" xfId="3367" xr:uid="{00000000-0005-0000-0000-0000F10C0000}"/>
    <cellStyle name="Enter Units (1) 2 16" xfId="3368" xr:uid="{00000000-0005-0000-0000-0000F20C0000}"/>
    <cellStyle name="Enter Units (1) 2 17" xfId="3369" xr:uid="{00000000-0005-0000-0000-0000F30C0000}"/>
    <cellStyle name="Enter Units (1) 2 18" xfId="3370" xr:uid="{00000000-0005-0000-0000-0000F40C0000}"/>
    <cellStyle name="Enter Units (1) 2 19" xfId="3371" xr:uid="{00000000-0005-0000-0000-0000F50C0000}"/>
    <cellStyle name="Enter Units (1) 2 2" xfId="3372" xr:uid="{00000000-0005-0000-0000-0000F60C0000}"/>
    <cellStyle name="Enter Units (1) 2 20" xfId="3373" xr:uid="{00000000-0005-0000-0000-0000F70C0000}"/>
    <cellStyle name="Enter Units (1) 2 21" xfId="3374" xr:uid="{00000000-0005-0000-0000-0000F80C0000}"/>
    <cellStyle name="Enter Units (1) 2 22" xfId="3375" xr:uid="{00000000-0005-0000-0000-0000F90C0000}"/>
    <cellStyle name="Enter Units (1) 2 23" xfId="3376" xr:uid="{00000000-0005-0000-0000-0000FA0C0000}"/>
    <cellStyle name="Enter Units (1) 2 24" xfId="3377" xr:uid="{00000000-0005-0000-0000-0000FB0C0000}"/>
    <cellStyle name="Enter Units (1) 2 25" xfId="3378" xr:uid="{00000000-0005-0000-0000-0000FC0C0000}"/>
    <cellStyle name="Enter Units (1) 2 26" xfId="3379" xr:uid="{00000000-0005-0000-0000-0000FD0C0000}"/>
    <cellStyle name="Enter Units (1) 2 27" xfId="3380" xr:uid="{00000000-0005-0000-0000-0000FE0C0000}"/>
    <cellStyle name="Enter Units (1) 2 28" xfId="3381" xr:uid="{00000000-0005-0000-0000-0000FF0C0000}"/>
    <cellStyle name="Enter Units (1) 2 29" xfId="3382" xr:uid="{00000000-0005-0000-0000-0000000D0000}"/>
    <cellStyle name="Enter Units (1) 2 3" xfId="3383" xr:uid="{00000000-0005-0000-0000-0000010D0000}"/>
    <cellStyle name="Enter Units (1) 2 30" xfId="3384" xr:uid="{00000000-0005-0000-0000-0000020D0000}"/>
    <cellStyle name="Enter Units (1) 2 31" xfId="3385" xr:uid="{00000000-0005-0000-0000-0000030D0000}"/>
    <cellStyle name="Enter Units (1) 2 32" xfId="3386" xr:uid="{00000000-0005-0000-0000-0000040D0000}"/>
    <cellStyle name="Enter Units (1) 2 33" xfId="3387" xr:uid="{00000000-0005-0000-0000-0000050D0000}"/>
    <cellStyle name="Enter Units (1) 2 34" xfId="3388" xr:uid="{00000000-0005-0000-0000-0000060D0000}"/>
    <cellStyle name="Enter Units (1) 2 35" xfId="3389" xr:uid="{00000000-0005-0000-0000-0000070D0000}"/>
    <cellStyle name="Enter Units (1) 2 4" xfId="3390" xr:uid="{00000000-0005-0000-0000-0000080D0000}"/>
    <cellStyle name="Enter Units (1) 2 5" xfId="3391" xr:uid="{00000000-0005-0000-0000-0000090D0000}"/>
    <cellStyle name="Enter Units (1) 2 6" xfId="3392" xr:uid="{00000000-0005-0000-0000-00000A0D0000}"/>
    <cellStyle name="Enter Units (1) 2 7" xfId="3393" xr:uid="{00000000-0005-0000-0000-00000B0D0000}"/>
    <cellStyle name="Enter Units (1) 2 8" xfId="3394" xr:uid="{00000000-0005-0000-0000-00000C0D0000}"/>
    <cellStyle name="Enter Units (1) 2 9" xfId="3395" xr:uid="{00000000-0005-0000-0000-00000D0D0000}"/>
    <cellStyle name="Enter Units (1) 20" xfId="3396" xr:uid="{00000000-0005-0000-0000-00000E0D0000}"/>
    <cellStyle name="Enter Units (1) 21" xfId="3397" xr:uid="{00000000-0005-0000-0000-00000F0D0000}"/>
    <cellStyle name="Enter Units (1) 22" xfId="3398" xr:uid="{00000000-0005-0000-0000-0000100D0000}"/>
    <cellStyle name="Enter Units (1) 23" xfId="3399" xr:uid="{00000000-0005-0000-0000-0000110D0000}"/>
    <cellStyle name="Enter Units (1) 24" xfId="3400" xr:uid="{00000000-0005-0000-0000-0000120D0000}"/>
    <cellStyle name="Enter Units (1) 25" xfId="3401" xr:uid="{00000000-0005-0000-0000-0000130D0000}"/>
    <cellStyle name="Enter Units (1) 26" xfId="3402" xr:uid="{00000000-0005-0000-0000-0000140D0000}"/>
    <cellStyle name="Enter Units (1) 27" xfId="3403" xr:uid="{00000000-0005-0000-0000-0000150D0000}"/>
    <cellStyle name="Enter Units (1) 28" xfId="3404" xr:uid="{00000000-0005-0000-0000-0000160D0000}"/>
    <cellStyle name="Enter Units (1) 29" xfId="3405" xr:uid="{00000000-0005-0000-0000-0000170D0000}"/>
    <cellStyle name="Enter Units (1) 3" xfId="3406" xr:uid="{00000000-0005-0000-0000-0000180D0000}"/>
    <cellStyle name="Enter Units (1) 30" xfId="3407" xr:uid="{00000000-0005-0000-0000-0000190D0000}"/>
    <cellStyle name="Enter Units (1) 31" xfId="3408" xr:uid="{00000000-0005-0000-0000-00001A0D0000}"/>
    <cellStyle name="Enter Units (1) 32" xfId="3409" xr:uid="{00000000-0005-0000-0000-00001B0D0000}"/>
    <cellStyle name="Enter Units (1) 33" xfId="3410" xr:uid="{00000000-0005-0000-0000-00001C0D0000}"/>
    <cellStyle name="Enter Units (1) 34" xfId="3411" xr:uid="{00000000-0005-0000-0000-00001D0D0000}"/>
    <cellStyle name="Enter Units (1) 35" xfId="3412" xr:uid="{00000000-0005-0000-0000-00001E0D0000}"/>
    <cellStyle name="Enter Units (1) 36" xfId="3413" xr:uid="{00000000-0005-0000-0000-00001F0D0000}"/>
    <cellStyle name="Enter Units (1) 37" xfId="3414" xr:uid="{00000000-0005-0000-0000-0000200D0000}"/>
    <cellStyle name="Enter Units (1) 38" xfId="3415" xr:uid="{00000000-0005-0000-0000-0000210D0000}"/>
    <cellStyle name="Enter Units (1) 4" xfId="3416" xr:uid="{00000000-0005-0000-0000-0000220D0000}"/>
    <cellStyle name="Enter Units (1) 5" xfId="3417" xr:uid="{00000000-0005-0000-0000-0000230D0000}"/>
    <cellStyle name="Enter Units (1) 6" xfId="3418" xr:uid="{00000000-0005-0000-0000-0000240D0000}"/>
    <cellStyle name="Enter Units (1) 7" xfId="3419" xr:uid="{00000000-0005-0000-0000-0000250D0000}"/>
    <cellStyle name="Enter Units (1) 8" xfId="3420" xr:uid="{00000000-0005-0000-0000-0000260D0000}"/>
    <cellStyle name="Enter Units (1) 9" xfId="3421" xr:uid="{00000000-0005-0000-0000-0000270D0000}"/>
    <cellStyle name="Enter Units (2)" xfId="96" xr:uid="{00000000-0005-0000-0000-0000280D0000}"/>
    <cellStyle name="Entered" xfId="3422" xr:uid="{00000000-0005-0000-0000-0000290D0000}"/>
    <cellStyle name="Entrée" xfId="3423" xr:uid="{00000000-0005-0000-0000-00002A0D0000}"/>
    <cellStyle name="Explanatory Text" xfId="3424" xr:uid="{00000000-0005-0000-0000-00002B0D0000}"/>
    <cellStyle name="Explanatory Text 2" xfId="3425" xr:uid="{00000000-0005-0000-0000-00002C0D0000}"/>
    <cellStyle name="Fixed" xfId="3426" xr:uid="{00000000-0005-0000-0000-00002D0D0000}"/>
    <cellStyle name="Fixed 2" xfId="3427" xr:uid="{00000000-0005-0000-0000-00002E0D0000}"/>
    <cellStyle name="Fixed 2 10" xfId="3428" xr:uid="{00000000-0005-0000-0000-00002F0D0000}"/>
    <cellStyle name="Fixed 2 11" xfId="3429" xr:uid="{00000000-0005-0000-0000-0000300D0000}"/>
    <cellStyle name="Fixed 2 12" xfId="3430" xr:uid="{00000000-0005-0000-0000-0000310D0000}"/>
    <cellStyle name="Fixed 2 13" xfId="3431" xr:uid="{00000000-0005-0000-0000-0000320D0000}"/>
    <cellStyle name="Fixed 2 14" xfId="3432" xr:uid="{00000000-0005-0000-0000-0000330D0000}"/>
    <cellStyle name="Fixed 2 15" xfId="3433" xr:uid="{00000000-0005-0000-0000-0000340D0000}"/>
    <cellStyle name="Fixed 2 16" xfId="3434" xr:uid="{00000000-0005-0000-0000-0000350D0000}"/>
    <cellStyle name="Fixed 2 17" xfId="3435" xr:uid="{00000000-0005-0000-0000-0000360D0000}"/>
    <cellStyle name="Fixed 2 18" xfId="3436" xr:uid="{00000000-0005-0000-0000-0000370D0000}"/>
    <cellStyle name="Fixed 2 19" xfId="3437" xr:uid="{00000000-0005-0000-0000-0000380D0000}"/>
    <cellStyle name="Fixed 2 2" xfId="3438" xr:uid="{00000000-0005-0000-0000-0000390D0000}"/>
    <cellStyle name="Fixed 2 20" xfId="3439" xr:uid="{00000000-0005-0000-0000-00003A0D0000}"/>
    <cellStyle name="Fixed 2 21" xfId="3440" xr:uid="{00000000-0005-0000-0000-00003B0D0000}"/>
    <cellStyle name="Fixed 2 22" xfId="3441" xr:uid="{00000000-0005-0000-0000-00003C0D0000}"/>
    <cellStyle name="Fixed 2 23" xfId="3442" xr:uid="{00000000-0005-0000-0000-00003D0D0000}"/>
    <cellStyle name="Fixed 2 24" xfId="3443" xr:uid="{00000000-0005-0000-0000-00003E0D0000}"/>
    <cellStyle name="Fixed 2 25" xfId="3444" xr:uid="{00000000-0005-0000-0000-00003F0D0000}"/>
    <cellStyle name="Fixed 2 26" xfId="3445" xr:uid="{00000000-0005-0000-0000-0000400D0000}"/>
    <cellStyle name="Fixed 2 27" xfId="3446" xr:uid="{00000000-0005-0000-0000-0000410D0000}"/>
    <cellStyle name="Fixed 2 28" xfId="3447" xr:uid="{00000000-0005-0000-0000-0000420D0000}"/>
    <cellStyle name="Fixed 2 29" xfId="3448" xr:uid="{00000000-0005-0000-0000-0000430D0000}"/>
    <cellStyle name="Fixed 2 3" xfId="3449" xr:uid="{00000000-0005-0000-0000-0000440D0000}"/>
    <cellStyle name="Fixed 2 30" xfId="3450" xr:uid="{00000000-0005-0000-0000-0000450D0000}"/>
    <cellStyle name="Fixed 2 31" xfId="3451" xr:uid="{00000000-0005-0000-0000-0000460D0000}"/>
    <cellStyle name="Fixed 2 32" xfId="3452" xr:uid="{00000000-0005-0000-0000-0000470D0000}"/>
    <cellStyle name="Fixed 2 33" xfId="3453" xr:uid="{00000000-0005-0000-0000-0000480D0000}"/>
    <cellStyle name="Fixed 2 34" xfId="3454" xr:uid="{00000000-0005-0000-0000-0000490D0000}"/>
    <cellStyle name="Fixed 2 35" xfId="3455" xr:uid="{00000000-0005-0000-0000-00004A0D0000}"/>
    <cellStyle name="Fixed 2 4" xfId="3456" xr:uid="{00000000-0005-0000-0000-00004B0D0000}"/>
    <cellStyle name="Fixed 2 5" xfId="3457" xr:uid="{00000000-0005-0000-0000-00004C0D0000}"/>
    <cellStyle name="Fixed 2 6" xfId="3458" xr:uid="{00000000-0005-0000-0000-00004D0D0000}"/>
    <cellStyle name="Fixed 2 7" xfId="3459" xr:uid="{00000000-0005-0000-0000-00004E0D0000}"/>
    <cellStyle name="Fixed 2 8" xfId="3460" xr:uid="{00000000-0005-0000-0000-00004F0D0000}"/>
    <cellStyle name="Fixed 2 9" xfId="3461" xr:uid="{00000000-0005-0000-0000-0000500D0000}"/>
    <cellStyle name="Fixed 3" xfId="3462" xr:uid="{00000000-0005-0000-0000-0000510D0000}"/>
    <cellStyle name="Fixed 4" xfId="3463" xr:uid="{00000000-0005-0000-0000-0000520D0000}"/>
    <cellStyle name="Fixed 5" xfId="3464" xr:uid="{00000000-0005-0000-0000-0000530D0000}"/>
    <cellStyle name="Good" xfId="3465" xr:uid="{00000000-0005-0000-0000-0000540D0000}"/>
    <cellStyle name="Good 2" xfId="3466" xr:uid="{00000000-0005-0000-0000-0000550D0000}"/>
    <cellStyle name="Grey" xfId="97" xr:uid="{00000000-0005-0000-0000-0000560D0000}"/>
    <cellStyle name="Head sub" xfId="3467" xr:uid="{00000000-0005-0000-0000-0000570D0000}"/>
    <cellStyle name="Header" xfId="3468" xr:uid="{00000000-0005-0000-0000-0000580D0000}"/>
    <cellStyle name="Header1" xfId="98" xr:uid="{00000000-0005-0000-0000-0000590D0000}"/>
    <cellStyle name="Header2" xfId="99" xr:uid="{00000000-0005-0000-0000-00005A0D0000}"/>
    <cellStyle name="Heading 1" xfId="3469" xr:uid="{00000000-0005-0000-0000-00005B0D0000}"/>
    <cellStyle name="Heading 1 2" xfId="3470" xr:uid="{00000000-0005-0000-0000-00005C0D0000}"/>
    <cellStyle name="Heading 2" xfId="3471" xr:uid="{00000000-0005-0000-0000-00005D0D0000}"/>
    <cellStyle name="Heading 2 2" xfId="3472" xr:uid="{00000000-0005-0000-0000-00005E0D0000}"/>
    <cellStyle name="Heading 3" xfId="3473" xr:uid="{00000000-0005-0000-0000-00005F0D0000}"/>
    <cellStyle name="Heading 3 2" xfId="3474" xr:uid="{00000000-0005-0000-0000-0000600D0000}"/>
    <cellStyle name="Heading 4" xfId="3475" xr:uid="{00000000-0005-0000-0000-0000610D0000}"/>
    <cellStyle name="Heading 4 2" xfId="3476" xr:uid="{00000000-0005-0000-0000-0000620D0000}"/>
    <cellStyle name="HEADINGS" xfId="3477" xr:uid="{00000000-0005-0000-0000-0000630D0000}"/>
    <cellStyle name="HEADINGSTOP" xfId="3478" xr:uid="{00000000-0005-0000-0000-0000640D0000}"/>
    <cellStyle name="Hyperlink 2" xfId="3479" xr:uid="{00000000-0005-0000-0000-0000650D0000}"/>
    <cellStyle name="Hyperlink 3" xfId="32" xr:uid="{00000000-0005-0000-0000-0000660D0000}"/>
    <cellStyle name="Input" xfId="3480" xr:uid="{00000000-0005-0000-0000-0000670D0000}"/>
    <cellStyle name="Input [yellow]" xfId="100" xr:uid="{00000000-0005-0000-0000-0000680D0000}"/>
    <cellStyle name="Input 2" xfId="3481" xr:uid="{00000000-0005-0000-0000-0000690D0000}"/>
    <cellStyle name="Input 3" xfId="3482" xr:uid="{00000000-0005-0000-0000-00006A0D0000}"/>
    <cellStyle name="Input 4" xfId="3483" xr:uid="{00000000-0005-0000-0000-00006B0D0000}"/>
    <cellStyle name="Input 5" xfId="3484" xr:uid="{00000000-0005-0000-0000-00006C0D0000}"/>
    <cellStyle name="Input Cells" xfId="3485" xr:uid="{00000000-0005-0000-0000-00006D0D0000}"/>
    <cellStyle name="Input_4968-A-EM-ET5101-A-Owner" xfId="3486" xr:uid="{00000000-0005-0000-0000-00006E0D0000}"/>
    <cellStyle name="Insatisfaisant" xfId="3487" xr:uid="{00000000-0005-0000-0000-00006F0D0000}"/>
    <cellStyle name="Link Currency (0)" xfId="101" xr:uid="{00000000-0005-0000-0000-0000700D0000}"/>
    <cellStyle name="Link Currency (0) 10" xfId="3488" xr:uid="{00000000-0005-0000-0000-0000710D0000}"/>
    <cellStyle name="Link Currency (0) 11" xfId="3489" xr:uid="{00000000-0005-0000-0000-0000720D0000}"/>
    <cellStyle name="Link Currency (0) 12" xfId="3490" xr:uid="{00000000-0005-0000-0000-0000730D0000}"/>
    <cellStyle name="Link Currency (0) 13" xfId="3491" xr:uid="{00000000-0005-0000-0000-0000740D0000}"/>
    <cellStyle name="Link Currency (0) 14" xfId="3492" xr:uid="{00000000-0005-0000-0000-0000750D0000}"/>
    <cellStyle name="Link Currency (0) 15" xfId="3493" xr:uid="{00000000-0005-0000-0000-0000760D0000}"/>
    <cellStyle name="Link Currency (0) 16" xfId="3494" xr:uid="{00000000-0005-0000-0000-0000770D0000}"/>
    <cellStyle name="Link Currency (0) 17" xfId="3495" xr:uid="{00000000-0005-0000-0000-0000780D0000}"/>
    <cellStyle name="Link Currency (0) 18" xfId="3496" xr:uid="{00000000-0005-0000-0000-0000790D0000}"/>
    <cellStyle name="Link Currency (0) 19" xfId="3497" xr:uid="{00000000-0005-0000-0000-00007A0D0000}"/>
    <cellStyle name="Link Currency (0) 2" xfId="3498" xr:uid="{00000000-0005-0000-0000-00007B0D0000}"/>
    <cellStyle name="Link Currency (0) 2 10" xfId="3499" xr:uid="{00000000-0005-0000-0000-00007C0D0000}"/>
    <cellStyle name="Link Currency (0) 2 11" xfId="3500" xr:uid="{00000000-0005-0000-0000-00007D0D0000}"/>
    <cellStyle name="Link Currency (0) 2 12" xfId="3501" xr:uid="{00000000-0005-0000-0000-00007E0D0000}"/>
    <cellStyle name="Link Currency (0) 2 13" xfId="3502" xr:uid="{00000000-0005-0000-0000-00007F0D0000}"/>
    <cellStyle name="Link Currency (0) 2 14" xfId="3503" xr:uid="{00000000-0005-0000-0000-0000800D0000}"/>
    <cellStyle name="Link Currency (0) 2 15" xfId="3504" xr:uid="{00000000-0005-0000-0000-0000810D0000}"/>
    <cellStyle name="Link Currency (0) 2 16" xfId="3505" xr:uid="{00000000-0005-0000-0000-0000820D0000}"/>
    <cellStyle name="Link Currency (0) 2 17" xfId="3506" xr:uid="{00000000-0005-0000-0000-0000830D0000}"/>
    <cellStyle name="Link Currency (0) 2 18" xfId="3507" xr:uid="{00000000-0005-0000-0000-0000840D0000}"/>
    <cellStyle name="Link Currency (0) 2 19" xfId="3508" xr:uid="{00000000-0005-0000-0000-0000850D0000}"/>
    <cellStyle name="Link Currency (0) 2 2" xfId="3509" xr:uid="{00000000-0005-0000-0000-0000860D0000}"/>
    <cellStyle name="Link Currency (0) 2 20" xfId="3510" xr:uid="{00000000-0005-0000-0000-0000870D0000}"/>
    <cellStyle name="Link Currency (0) 2 21" xfId="3511" xr:uid="{00000000-0005-0000-0000-0000880D0000}"/>
    <cellStyle name="Link Currency (0) 2 22" xfId="3512" xr:uid="{00000000-0005-0000-0000-0000890D0000}"/>
    <cellStyle name="Link Currency (0) 2 23" xfId="3513" xr:uid="{00000000-0005-0000-0000-00008A0D0000}"/>
    <cellStyle name="Link Currency (0) 2 24" xfId="3514" xr:uid="{00000000-0005-0000-0000-00008B0D0000}"/>
    <cellStyle name="Link Currency (0) 2 25" xfId="3515" xr:uid="{00000000-0005-0000-0000-00008C0D0000}"/>
    <cellStyle name="Link Currency (0) 2 26" xfId="3516" xr:uid="{00000000-0005-0000-0000-00008D0D0000}"/>
    <cellStyle name="Link Currency (0) 2 27" xfId="3517" xr:uid="{00000000-0005-0000-0000-00008E0D0000}"/>
    <cellStyle name="Link Currency (0) 2 28" xfId="3518" xr:uid="{00000000-0005-0000-0000-00008F0D0000}"/>
    <cellStyle name="Link Currency (0) 2 29" xfId="3519" xr:uid="{00000000-0005-0000-0000-0000900D0000}"/>
    <cellStyle name="Link Currency (0) 2 3" xfId="3520" xr:uid="{00000000-0005-0000-0000-0000910D0000}"/>
    <cellStyle name="Link Currency (0) 2 30" xfId="3521" xr:uid="{00000000-0005-0000-0000-0000920D0000}"/>
    <cellStyle name="Link Currency (0) 2 31" xfId="3522" xr:uid="{00000000-0005-0000-0000-0000930D0000}"/>
    <cellStyle name="Link Currency (0) 2 32" xfId="3523" xr:uid="{00000000-0005-0000-0000-0000940D0000}"/>
    <cellStyle name="Link Currency (0) 2 33" xfId="3524" xr:uid="{00000000-0005-0000-0000-0000950D0000}"/>
    <cellStyle name="Link Currency (0) 2 34" xfId="3525" xr:uid="{00000000-0005-0000-0000-0000960D0000}"/>
    <cellStyle name="Link Currency (0) 2 35" xfId="3526" xr:uid="{00000000-0005-0000-0000-0000970D0000}"/>
    <cellStyle name="Link Currency (0) 2 4" xfId="3527" xr:uid="{00000000-0005-0000-0000-0000980D0000}"/>
    <cellStyle name="Link Currency (0) 2 5" xfId="3528" xr:uid="{00000000-0005-0000-0000-0000990D0000}"/>
    <cellStyle name="Link Currency (0) 2 6" xfId="3529" xr:uid="{00000000-0005-0000-0000-00009A0D0000}"/>
    <cellStyle name="Link Currency (0) 2 7" xfId="3530" xr:uid="{00000000-0005-0000-0000-00009B0D0000}"/>
    <cellStyle name="Link Currency (0) 2 8" xfId="3531" xr:uid="{00000000-0005-0000-0000-00009C0D0000}"/>
    <cellStyle name="Link Currency (0) 2 9" xfId="3532" xr:uid="{00000000-0005-0000-0000-00009D0D0000}"/>
    <cellStyle name="Link Currency (0) 20" xfId="3533" xr:uid="{00000000-0005-0000-0000-00009E0D0000}"/>
    <cellStyle name="Link Currency (0) 21" xfId="3534" xr:uid="{00000000-0005-0000-0000-00009F0D0000}"/>
    <cellStyle name="Link Currency (0) 22" xfId="3535" xr:uid="{00000000-0005-0000-0000-0000A00D0000}"/>
    <cellStyle name="Link Currency (0) 23" xfId="3536" xr:uid="{00000000-0005-0000-0000-0000A10D0000}"/>
    <cellStyle name="Link Currency (0) 24" xfId="3537" xr:uid="{00000000-0005-0000-0000-0000A20D0000}"/>
    <cellStyle name="Link Currency (0) 25" xfId="3538" xr:uid="{00000000-0005-0000-0000-0000A30D0000}"/>
    <cellStyle name="Link Currency (0) 26" xfId="3539" xr:uid="{00000000-0005-0000-0000-0000A40D0000}"/>
    <cellStyle name="Link Currency (0) 27" xfId="3540" xr:uid="{00000000-0005-0000-0000-0000A50D0000}"/>
    <cellStyle name="Link Currency (0) 28" xfId="3541" xr:uid="{00000000-0005-0000-0000-0000A60D0000}"/>
    <cellStyle name="Link Currency (0) 29" xfId="3542" xr:uid="{00000000-0005-0000-0000-0000A70D0000}"/>
    <cellStyle name="Link Currency (0) 3" xfId="3543" xr:uid="{00000000-0005-0000-0000-0000A80D0000}"/>
    <cellStyle name="Link Currency (0) 30" xfId="3544" xr:uid="{00000000-0005-0000-0000-0000A90D0000}"/>
    <cellStyle name="Link Currency (0) 31" xfId="3545" xr:uid="{00000000-0005-0000-0000-0000AA0D0000}"/>
    <cellStyle name="Link Currency (0) 32" xfId="3546" xr:uid="{00000000-0005-0000-0000-0000AB0D0000}"/>
    <cellStyle name="Link Currency (0) 33" xfId="3547" xr:uid="{00000000-0005-0000-0000-0000AC0D0000}"/>
    <cellStyle name="Link Currency (0) 34" xfId="3548" xr:uid="{00000000-0005-0000-0000-0000AD0D0000}"/>
    <cellStyle name="Link Currency (0) 35" xfId="3549" xr:uid="{00000000-0005-0000-0000-0000AE0D0000}"/>
    <cellStyle name="Link Currency (0) 36" xfId="3550" xr:uid="{00000000-0005-0000-0000-0000AF0D0000}"/>
    <cellStyle name="Link Currency (0) 37" xfId="3551" xr:uid="{00000000-0005-0000-0000-0000B00D0000}"/>
    <cellStyle name="Link Currency (0) 38" xfId="3552" xr:uid="{00000000-0005-0000-0000-0000B10D0000}"/>
    <cellStyle name="Link Currency (0) 4" xfId="3553" xr:uid="{00000000-0005-0000-0000-0000B20D0000}"/>
    <cellStyle name="Link Currency (0) 5" xfId="3554" xr:uid="{00000000-0005-0000-0000-0000B30D0000}"/>
    <cellStyle name="Link Currency (0) 6" xfId="3555" xr:uid="{00000000-0005-0000-0000-0000B40D0000}"/>
    <cellStyle name="Link Currency (0) 7" xfId="3556" xr:uid="{00000000-0005-0000-0000-0000B50D0000}"/>
    <cellStyle name="Link Currency (0) 8" xfId="3557" xr:uid="{00000000-0005-0000-0000-0000B60D0000}"/>
    <cellStyle name="Link Currency (0) 9" xfId="3558" xr:uid="{00000000-0005-0000-0000-0000B70D0000}"/>
    <cellStyle name="Link Currency (2)" xfId="102" xr:uid="{00000000-0005-0000-0000-0000B80D0000}"/>
    <cellStyle name="Link Units (0)" xfId="103" xr:uid="{00000000-0005-0000-0000-0000B90D0000}"/>
    <cellStyle name="Link Units (0) 10" xfId="3559" xr:uid="{00000000-0005-0000-0000-0000BA0D0000}"/>
    <cellStyle name="Link Units (0) 11" xfId="3560" xr:uid="{00000000-0005-0000-0000-0000BB0D0000}"/>
    <cellStyle name="Link Units (0) 12" xfId="3561" xr:uid="{00000000-0005-0000-0000-0000BC0D0000}"/>
    <cellStyle name="Link Units (0) 13" xfId="3562" xr:uid="{00000000-0005-0000-0000-0000BD0D0000}"/>
    <cellStyle name="Link Units (0) 14" xfId="3563" xr:uid="{00000000-0005-0000-0000-0000BE0D0000}"/>
    <cellStyle name="Link Units (0) 15" xfId="3564" xr:uid="{00000000-0005-0000-0000-0000BF0D0000}"/>
    <cellStyle name="Link Units (0) 16" xfId="3565" xr:uid="{00000000-0005-0000-0000-0000C00D0000}"/>
    <cellStyle name="Link Units (0) 17" xfId="3566" xr:uid="{00000000-0005-0000-0000-0000C10D0000}"/>
    <cellStyle name="Link Units (0) 18" xfId="3567" xr:uid="{00000000-0005-0000-0000-0000C20D0000}"/>
    <cellStyle name="Link Units (0) 19" xfId="3568" xr:uid="{00000000-0005-0000-0000-0000C30D0000}"/>
    <cellStyle name="Link Units (0) 2" xfId="3569" xr:uid="{00000000-0005-0000-0000-0000C40D0000}"/>
    <cellStyle name="Link Units (0) 2 10" xfId="3570" xr:uid="{00000000-0005-0000-0000-0000C50D0000}"/>
    <cellStyle name="Link Units (0) 2 11" xfId="3571" xr:uid="{00000000-0005-0000-0000-0000C60D0000}"/>
    <cellStyle name="Link Units (0) 2 12" xfId="3572" xr:uid="{00000000-0005-0000-0000-0000C70D0000}"/>
    <cellStyle name="Link Units (0) 2 13" xfId="3573" xr:uid="{00000000-0005-0000-0000-0000C80D0000}"/>
    <cellStyle name="Link Units (0) 2 14" xfId="3574" xr:uid="{00000000-0005-0000-0000-0000C90D0000}"/>
    <cellStyle name="Link Units (0) 2 15" xfId="3575" xr:uid="{00000000-0005-0000-0000-0000CA0D0000}"/>
    <cellStyle name="Link Units (0) 2 16" xfId="3576" xr:uid="{00000000-0005-0000-0000-0000CB0D0000}"/>
    <cellStyle name="Link Units (0) 2 17" xfId="3577" xr:uid="{00000000-0005-0000-0000-0000CC0D0000}"/>
    <cellStyle name="Link Units (0) 2 18" xfId="3578" xr:uid="{00000000-0005-0000-0000-0000CD0D0000}"/>
    <cellStyle name="Link Units (0) 2 19" xfId="3579" xr:uid="{00000000-0005-0000-0000-0000CE0D0000}"/>
    <cellStyle name="Link Units (0) 2 2" xfId="3580" xr:uid="{00000000-0005-0000-0000-0000CF0D0000}"/>
    <cellStyle name="Link Units (0) 2 20" xfId="3581" xr:uid="{00000000-0005-0000-0000-0000D00D0000}"/>
    <cellStyle name="Link Units (0) 2 21" xfId="3582" xr:uid="{00000000-0005-0000-0000-0000D10D0000}"/>
    <cellStyle name="Link Units (0) 2 22" xfId="3583" xr:uid="{00000000-0005-0000-0000-0000D20D0000}"/>
    <cellStyle name="Link Units (0) 2 23" xfId="3584" xr:uid="{00000000-0005-0000-0000-0000D30D0000}"/>
    <cellStyle name="Link Units (0) 2 24" xfId="3585" xr:uid="{00000000-0005-0000-0000-0000D40D0000}"/>
    <cellStyle name="Link Units (0) 2 25" xfId="3586" xr:uid="{00000000-0005-0000-0000-0000D50D0000}"/>
    <cellStyle name="Link Units (0) 2 26" xfId="3587" xr:uid="{00000000-0005-0000-0000-0000D60D0000}"/>
    <cellStyle name="Link Units (0) 2 27" xfId="3588" xr:uid="{00000000-0005-0000-0000-0000D70D0000}"/>
    <cellStyle name="Link Units (0) 2 28" xfId="3589" xr:uid="{00000000-0005-0000-0000-0000D80D0000}"/>
    <cellStyle name="Link Units (0) 2 29" xfId="3590" xr:uid="{00000000-0005-0000-0000-0000D90D0000}"/>
    <cellStyle name="Link Units (0) 2 3" xfId="3591" xr:uid="{00000000-0005-0000-0000-0000DA0D0000}"/>
    <cellStyle name="Link Units (0) 2 30" xfId="3592" xr:uid="{00000000-0005-0000-0000-0000DB0D0000}"/>
    <cellStyle name="Link Units (0) 2 31" xfId="3593" xr:uid="{00000000-0005-0000-0000-0000DC0D0000}"/>
    <cellStyle name="Link Units (0) 2 32" xfId="3594" xr:uid="{00000000-0005-0000-0000-0000DD0D0000}"/>
    <cellStyle name="Link Units (0) 2 33" xfId="3595" xr:uid="{00000000-0005-0000-0000-0000DE0D0000}"/>
    <cellStyle name="Link Units (0) 2 34" xfId="3596" xr:uid="{00000000-0005-0000-0000-0000DF0D0000}"/>
    <cellStyle name="Link Units (0) 2 35" xfId="3597" xr:uid="{00000000-0005-0000-0000-0000E00D0000}"/>
    <cellStyle name="Link Units (0) 2 4" xfId="3598" xr:uid="{00000000-0005-0000-0000-0000E10D0000}"/>
    <cellStyle name="Link Units (0) 2 5" xfId="3599" xr:uid="{00000000-0005-0000-0000-0000E20D0000}"/>
    <cellStyle name="Link Units (0) 2 6" xfId="3600" xr:uid="{00000000-0005-0000-0000-0000E30D0000}"/>
    <cellStyle name="Link Units (0) 2 7" xfId="3601" xr:uid="{00000000-0005-0000-0000-0000E40D0000}"/>
    <cellStyle name="Link Units (0) 2 8" xfId="3602" xr:uid="{00000000-0005-0000-0000-0000E50D0000}"/>
    <cellStyle name="Link Units (0) 2 9" xfId="3603" xr:uid="{00000000-0005-0000-0000-0000E60D0000}"/>
    <cellStyle name="Link Units (0) 20" xfId="3604" xr:uid="{00000000-0005-0000-0000-0000E70D0000}"/>
    <cellStyle name="Link Units (0) 21" xfId="3605" xr:uid="{00000000-0005-0000-0000-0000E80D0000}"/>
    <cellStyle name="Link Units (0) 22" xfId="3606" xr:uid="{00000000-0005-0000-0000-0000E90D0000}"/>
    <cellStyle name="Link Units (0) 23" xfId="3607" xr:uid="{00000000-0005-0000-0000-0000EA0D0000}"/>
    <cellStyle name="Link Units (0) 24" xfId="3608" xr:uid="{00000000-0005-0000-0000-0000EB0D0000}"/>
    <cellStyle name="Link Units (0) 25" xfId="3609" xr:uid="{00000000-0005-0000-0000-0000EC0D0000}"/>
    <cellStyle name="Link Units (0) 26" xfId="3610" xr:uid="{00000000-0005-0000-0000-0000ED0D0000}"/>
    <cellStyle name="Link Units (0) 27" xfId="3611" xr:uid="{00000000-0005-0000-0000-0000EE0D0000}"/>
    <cellStyle name="Link Units (0) 28" xfId="3612" xr:uid="{00000000-0005-0000-0000-0000EF0D0000}"/>
    <cellStyle name="Link Units (0) 29" xfId="3613" xr:uid="{00000000-0005-0000-0000-0000F00D0000}"/>
    <cellStyle name="Link Units (0) 3" xfId="3614" xr:uid="{00000000-0005-0000-0000-0000F10D0000}"/>
    <cellStyle name="Link Units (0) 30" xfId="3615" xr:uid="{00000000-0005-0000-0000-0000F20D0000}"/>
    <cellStyle name="Link Units (0) 31" xfId="3616" xr:uid="{00000000-0005-0000-0000-0000F30D0000}"/>
    <cellStyle name="Link Units (0) 32" xfId="3617" xr:uid="{00000000-0005-0000-0000-0000F40D0000}"/>
    <cellStyle name="Link Units (0) 33" xfId="3618" xr:uid="{00000000-0005-0000-0000-0000F50D0000}"/>
    <cellStyle name="Link Units (0) 34" xfId="3619" xr:uid="{00000000-0005-0000-0000-0000F60D0000}"/>
    <cellStyle name="Link Units (0) 35" xfId="3620" xr:uid="{00000000-0005-0000-0000-0000F70D0000}"/>
    <cellStyle name="Link Units (0) 36" xfId="3621" xr:uid="{00000000-0005-0000-0000-0000F80D0000}"/>
    <cellStyle name="Link Units (0) 37" xfId="3622" xr:uid="{00000000-0005-0000-0000-0000F90D0000}"/>
    <cellStyle name="Link Units (0) 38" xfId="3623" xr:uid="{00000000-0005-0000-0000-0000FA0D0000}"/>
    <cellStyle name="Link Units (0) 4" xfId="3624" xr:uid="{00000000-0005-0000-0000-0000FB0D0000}"/>
    <cellStyle name="Link Units (0) 5" xfId="3625" xr:uid="{00000000-0005-0000-0000-0000FC0D0000}"/>
    <cellStyle name="Link Units (0) 6" xfId="3626" xr:uid="{00000000-0005-0000-0000-0000FD0D0000}"/>
    <cellStyle name="Link Units (0) 7" xfId="3627" xr:uid="{00000000-0005-0000-0000-0000FE0D0000}"/>
    <cellStyle name="Link Units (0) 8" xfId="3628" xr:uid="{00000000-0005-0000-0000-0000FF0D0000}"/>
    <cellStyle name="Link Units (0) 9" xfId="3629" xr:uid="{00000000-0005-0000-0000-0000000E0000}"/>
    <cellStyle name="Link Units (1)" xfId="104" xr:uid="{00000000-0005-0000-0000-0000010E0000}"/>
    <cellStyle name="Link Units (1) 10" xfId="3630" xr:uid="{00000000-0005-0000-0000-0000020E0000}"/>
    <cellStyle name="Link Units (1) 11" xfId="3631" xr:uid="{00000000-0005-0000-0000-0000030E0000}"/>
    <cellStyle name="Link Units (1) 12" xfId="3632" xr:uid="{00000000-0005-0000-0000-0000040E0000}"/>
    <cellStyle name="Link Units (1) 13" xfId="3633" xr:uid="{00000000-0005-0000-0000-0000050E0000}"/>
    <cellStyle name="Link Units (1) 14" xfId="3634" xr:uid="{00000000-0005-0000-0000-0000060E0000}"/>
    <cellStyle name="Link Units (1) 15" xfId="3635" xr:uid="{00000000-0005-0000-0000-0000070E0000}"/>
    <cellStyle name="Link Units (1) 16" xfId="3636" xr:uid="{00000000-0005-0000-0000-0000080E0000}"/>
    <cellStyle name="Link Units (1) 17" xfId="3637" xr:uid="{00000000-0005-0000-0000-0000090E0000}"/>
    <cellStyle name="Link Units (1) 18" xfId="3638" xr:uid="{00000000-0005-0000-0000-00000A0E0000}"/>
    <cellStyle name="Link Units (1) 19" xfId="3639" xr:uid="{00000000-0005-0000-0000-00000B0E0000}"/>
    <cellStyle name="Link Units (1) 2" xfId="3640" xr:uid="{00000000-0005-0000-0000-00000C0E0000}"/>
    <cellStyle name="Link Units (1) 2 10" xfId="3641" xr:uid="{00000000-0005-0000-0000-00000D0E0000}"/>
    <cellStyle name="Link Units (1) 2 11" xfId="3642" xr:uid="{00000000-0005-0000-0000-00000E0E0000}"/>
    <cellStyle name="Link Units (1) 2 12" xfId="3643" xr:uid="{00000000-0005-0000-0000-00000F0E0000}"/>
    <cellStyle name="Link Units (1) 2 13" xfId="3644" xr:uid="{00000000-0005-0000-0000-0000100E0000}"/>
    <cellStyle name="Link Units (1) 2 14" xfId="3645" xr:uid="{00000000-0005-0000-0000-0000110E0000}"/>
    <cellStyle name="Link Units (1) 2 15" xfId="3646" xr:uid="{00000000-0005-0000-0000-0000120E0000}"/>
    <cellStyle name="Link Units (1) 2 16" xfId="3647" xr:uid="{00000000-0005-0000-0000-0000130E0000}"/>
    <cellStyle name="Link Units (1) 2 17" xfId="3648" xr:uid="{00000000-0005-0000-0000-0000140E0000}"/>
    <cellStyle name="Link Units (1) 2 18" xfId="3649" xr:uid="{00000000-0005-0000-0000-0000150E0000}"/>
    <cellStyle name="Link Units (1) 2 19" xfId="3650" xr:uid="{00000000-0005-0000-0000-0000160E0000}"/>
    <cellStyle name="Link Units (1) 2 2" xfId="3651" xr:uid="{00000000-0005-0000-0000-0000170E0000}"/>
    <cellStyle name="Link Units (1) 2 20" xfId="3652" xr:uid="{00000000-0005-0000-0000-0000180E0000}"/>
    <cellStyle name="Link Units (1) 2 21" xfId="3653" xr:uid="{00000000-0005-0000-0000-0000190E0000}"/>
    <cellStyle name="Link Units (1) 2 22" xfId="3654" xr:uid="{00000000-0005-0000-0000-00001A0E0000}"/>
    <cellStyle name="Link Units (1) 2 23" xfId="3655" xr:uid="{00000000-0005-0000-0000-00001B0E0000}"/>
    <cellStyle name="Link Units (1) 2 24" xfId="3656" xr:uid="{00000000-0005-0000-0000-00001C0E0000}"/>
    <cellStyle name="Link Units (1) 2 25" xfId="3657" xr:uid="{00000000-0005-0000-0000-00001D0E0000}"/>
    <cellStyle name="Link Units (1) 2 26" xfId="3658" xr:uid="{00000000-0005-0000-0000-00001E0E0000}"/>
    <cellStyle name="Link Units (1) 2 27" xfId="3659" xr:uid="{00000000-0005-0000-0000-00001F0E0000}"/>
    <cellStyle name="Link Units (1) 2 28" xfId="3660" xr:uid="{00000000-0005-0000-0000-0000200E0000}"/>
    <cellStyle name="Link Units (1) 2 29" xfId="3661" xr:uid="{00000000-0005-0000-0000-0000210E0000}"/>
    <cellStyle name="Link Units (1) 2 3" xfId="3662" xr:uid="{00000000-0005-0000-0000-0000220E0000}"/>
    <cellStyle name="Link Units (1) 2 30" xfId="3663" xr:uid="{00000000-0005-0000-0000-0000230E0000}"/>
    <cellStyle name="Link Units (1) 2 31" xfId="3664" xr:uid="{00000000-0005-0000-0000-0000240E0000}"/>
    <cellStyle name="Link Units (1) 2 32" xfId="3665" xr:uid="{00000000-0005-0000-0000-0000250E0000}"/>
    <cellStyle name="Link Units (1) 2 33" xfId="3666" xr:uid="{00000000-0005-0000-0000-0000260E0000}"/>
    <cellStyle name="Link Units (1) 2 34" xfId="3667" xr:uid="{00000000-0005-0000-0000-0000270E0000}"/>
    <cellStyle name="Link Units (1) 2 35" xfId="3668" xr:uid="{00000000-0005-0000-0000-0000280E0000}"/>
    <cellStyle name="Link Units (1) 2 4" xfId="3669" xr:uid="{00000000-0005-0000-0000-0000290E0000}"/>
    <cellStyle name="Link Units (1) 2 5" xfId="3670" xr:uid="{00000000-0005-0000-0000-00002A0E0000}"/>
    <cellStyle name="Link Units (1) 2 6" xfId="3671" xr:uid="{00000000-0005-0000-0000-00002B0E0000}"/>
    <cellStyle name="Link Units (1) 2 7" xfId="3672" xr:uid="{00000000-0005-0000-0000-00002C0E0000}"/>
    <cellStyle name="Link Units (1) 2 8" xfId="3673" xr:uid="{00000000-0005-0000-0000-00002D0E0000}"/>
    <cellStyle name="Link Units (1) 2 9" xfId="3674" xr:uid="{00000000-0005-0000-0000-00002E0E0000}"/>
    <cellStyle name="Link Units (1) 20" xfId="3675" xr:uid="{00000000-0005-0000-0000-00002F0E0000}"/>
    <cellStyle name="Link Units (1) 21" xfId="3676" xr:uid="{00000000-0005-0000-0000-0000300E0000}"/>
    <cellStyle name="Link Units (1) 22" xfId="3677" xr:uid="{00000000-0005-0000-0000-0000310E0000}"/>
    <cellStyle name="Link Units (1) 23" xfId="3678" xr:uid="{00000000-0005-0000-0000-0000320E0000}"/>
    <cellStyle name="Link Units (1) 24" xfId="3679" xr:uid="{00000000-0005-0000-0000-0000330E0000}"/>
    <cellStyle name="Link Units (1) 25" xfId="3680" xr:uid="{00000000-0005-0000-0000-0000340E0000}"/>
    <cellStyle name="Link Units (1) 26" xfId="3681" xr:uid="{00000000-0005-0000-0000-0000350E0000}"/>
    <cellStyle name="Link Units (1) 27" xfId="3682" xr:uid="{00000000-0005-0000-0000-0000360E0000}"/>
    <cellStyle name="Link Units (1) 28" xfId="3683" xr:uid="{00000000-0005-0000-0000-0000370E0000}"/>
    <cellStyle name="Link Units (1) 29" xfId="3684" xr:uid="{00000000-0005-0000-0000-0000380E0000}"/>
    <cellStyle name="Link Units (1) 3" xfId="3685" xr:uid="{00000000-0005-0000-0000-0000390E0000}"/>
    <cellStyle name="Link Units (1) 30" xfId="3686" xr:uid="{00000000-0005-0000-0000-00003A0E0000}"/>
    <cellStyle name="Link Units (1) 31" xfId="3687" xr:uid="{00000000-0005-0000-0000-00003B0E0000}"/>
    <cellStyle name="Link Units (1) 32" xfId="3688" xr:uid="{00000000-0005-0000-0000-00003C0E0000}"/>
    <cellStyle name="Link Units (1) 33" xfId="3689" xr:uid="{00000000-0005-0000-0000-00003D0E0000}"/>
    <cellStyle name="Link Units (1) 34" xfId="3690" xr:uid="{00000000-0005-0000-0000-00003E0E0000}"/>
    <cellStyle name="Link Units (1) 35" xfId="3691" xr:uid="{00000000-0005-0000-0000-00003F0E0000}"/>
    <cellStyle name="Link Units (1) 36" xfId="3692" xr:uid="{00000000-0005-0000-0000-0000400E0000}"/>
    <cellStyle name="Link Units (1) 37" xfId="3693" xr:uid="{00000000-0005-0000-0000-0000410E0000}"/>
    <cellStyle name="Link Units (1) 38" xfId="3694" xr:uid="{00000000-0005-0000-0000-0000420E0000}"/>
    <cellStyle name="Link Units (1) 4" xfId="3695" xr:uid="{00000000-0005-0000-0000-0000430E0000}"/>
    <cellStyle name="Link Units (1) 5" xfId="3696" xr:uid="{00000000-0005-0000-0000-0000440E0000}"/>
    <cellStyle name="Link Units (1) 6" xfId="3697" xr:uid="{00000000-0005-0000-0000-0000450E0000}"/>
    <cellStyle name="Link Units (1) 7" xfId="3698" xr:uid="{00000000-0005-0000-0000-0000460E0000}"/>
    <cellStyle name="Link Units (1) 8" xfId="3699" xr:uid="{00000000-0005-0000-0000-0000470E0000}"/>
    <cellStyle name="Link Units (1) 9" xfId="3700" xr:uid="{00000000-0005-0000-0000-0000480E0000}"/>
    <cellStyle name="Link Units (2)" xfId="105" xr:uid="{00000000-0005-0000-0000-0000490E0000}"/>
    <cellStyle name="Linked Cell" xfId="3701" xr:uid="{00000000-0005-0000-0000-00004A0E0000}"/>
    <cellStyle name="Linked Cell 2" xfId="3702" xr:uid="{00000000-0005-0000-0000-00004B0E0000}"/>
    <cellStyle name="Linked Cells" xfId="3703" xr:uid="{00000000-0005-0000-0000-00004C0E0000}"/>
    <cellStyle name="Millares [0]_96 Risk" xfId="3704" xr:uid="{00000000-0005-0000-0000-00004D0E0000}"/>
    <cellStyle name="Millares_96 Risk" xfId="3705" xr:uid="{00000000-0005-0000-0000-00004E0E0000}"/>
    <cellStyle name="Milliers [0]_!!!GO" xfId="3706" xr:uid="{00000000-0005-0000-0000-00004F0E0000}"/>
    <cellStyle name="Milliers_!!!GO" xfId="3707" xr:uid="{00000000-0005-0000-0000-0000500E0000}"/>
    <cellStyle name="Moneda [0]_96 Risk" xfId="3708" xr:uid="{00000000-0005-0000-0000-0000510E0000}"/>
    <cellStyle name="Moneda_96 Risk" xfId="3709" xr:uid="{00000000-0005-0000-0000-0000520E0000}"/>
    <cellStyle name="Monétaire [0]_!!!GO" xfId="3710" xr:uid="{00000000-0005-0000-0000-0000530E0000}"/>
    <cellStyle name="Monétaire_!!!GO" xfId="3711" xr:uid="{00000000-0005-0000-0000-0000540E0000}"/>
    <cellStyle name="Neutral" xfId="3712" xr:uid="{00000000-0005-0000-0000-0000550E0000}"/>
    <cellStyle name="Neutral 2" xfId="3713" xr:uid="{00000000-0005-0000-0000-0000560E0000}"/>
    <cellStyle name="Neutre" xfId="3714" xr:uid="{00000000-0005-0000-0000-0000570E0000}"/>
    <cellStyle name="no dec" xfId="3715" xr:uid="{00000000-0005-0000-0000-0000580E0000}"/>
    <cellStyle name="Normal - Style1" xfId="106" xr:uid="{00000000-0005-0000-0000-00005A0E0000}"/>
    <cellStyle name="Normal - Style1 2" xfId="3716" xr:uid="{00000000-0005-0000-0000-00005B0E0000}"/>
    <cellStyle name="Normal - Style1 3" xfId="3717" xr:uid="{00000000-0005-0000-0000-00005C0E0000}"/>
    <cellStyle name="Normal 10" xfId="3718" xr:uid="{00000000-0005-0000-0000-00005D0E0000}"/>
    <cellStyle name="Normal 11" xfId="3719" xr:uid="{00000000-0005-0000-0000-00005E0E0000}"/>
    <cellStyle name="Normal 12" xfId="3720" xr:uid="{00000000-0005-0000-0000-00005F0E0000}"/>
    <cellStyle name="Normal 13" xfId="3721" xr:uid="{00000000-0005-0000-0000-0000600E0000}"/>
    <cellStyle name="Normal 14" xfId="3722" xr:uid="{00000000-0005-0000-0000-0000610E0000}"/>
    <cellStyle name="Normal 15" xfId="3723" xr:uid="{00000000-0005-0000-0000-0000620E0000}"/>
    <cellStyle name="Normal 16" xfId="3724" xr:uid="{00000000-0005-0000-0000-0000630E0000}"/>
    <cellStyle name="Normal 17" xfId="3725" xr:uid="{00000000-0005-0000-0000-0000640E0000}"/>
    <cellStyle name="Normal 18" xfId="3726" xr:uid="{00000000-0005-0000-0000-0000650E0000}"/>
    <cellStyle name="Normal 19" xfId="3727" xr:uid="{00000000-0005-0000-0000-0000660E0000}"/>
    <cellStyle name="Normal 2" xfId="13" xr:uid="{00000000-0005-0000-0000-0000670E0000}"/>
    <cellStyle name="Normal 2 10" xfId="3729" xr:uid="{00000000-0005-0000-0000-0000680E0000}"/>
    <cellStyle name="Normal 2 11" xfId="3730" xr:uid="{00000000-0005-0000-0000-0000690E0000}"/>
    <cellStyle name="Normal 2 12" xfId="3731" xr:uid="{00000000-0005-0000-0000-00006A0E0000}"/>
    <cellStyle name="Normal 2 13" xfId="3732" xr:uid="{00000000-0005-0000-0000-00006B0E0000}"/>
    <cellStyle name="Normal 2 14" xfId="3733" xr:uid="{00000000-0005-0000-0000-00006C0E0000}"/>
    <cellStyle name="Normal 2 15" xfId="3734" xr:uid="{00000000-0005-0000-0000-00006D0E0000}"/>
    <cellStyle name="Normal 2 16" xfId="3735" xr:uid="{00000000-0005-0000-0000-00006E0E0000}"/>
    <cellStyle name="Normal 2 17" xfId="3736" xr:uid="{00000000-0005-0000-0000-00006F0E0000}"/>
    <cellStyle name="Normal 2 18" xfId="3737" xr:uid="{00000000-0005-0000-0000-0000700E0000}"/>
    <cellStyle name="Normal 2 19" xfId="3738" xr:uid="{00000000-0005-0000-0000-0000710E0000}"/>
    <cellStyle name="Normal 2 2" xfId="3739" xr:uid="{00000000-0005-0000-0000-0000720E0000}"/>
    <cellStyle name="Normal 2 2 10" xfId="3740" xr:uid="{00000000-0005-0000-0000-0000730E0000}"/>
    <cellStyle name="Normal 2 2 11" xfId="3741" xr:uid="{00000000-0005-0000-0000-0000740E0000}"/>
    <cellStyle name="Normal 2 2 12" xfId="3742" xr:uid="{00000000-0005-0000-0000-0000750E0000}"/>
    <cellStyle name="Normal 2 2 13" xfId="3743" xr:uid="{00000000-0005-0000-0000-0000760E0000}"/>
    <cellStyle name="Normal 2 2 14" xfId="3744" xr:uid="{00000000-0005-0000-0000-0000770E0000}"/>
    <cellStyle name="Normal 2 2 15" xfId="3745" xr:uid="{00000000-0005-0000-0000-0000780E0000}"/>
    <cellStyle name="Normal 2 2 16" xfId="3746" xr:uid="{00000000-0005-0000-0000-0000790E0000}"/>
    <cellStyle name="Normal 2 2 17" xfId="3747" xr:uid="{00000000-0005-0000-0000-00007A0E0000}"/>
    <cellStyle name="Normal 2 2 18" xfId="3748" xr:uid="{00000000-0005-0000-0000-00007B0E0000}"/>
    <cellStyle name="Normal 2 2 19" xfId="3749" xr:uid="{00000000-0005-0000-0000-00007C0E0000}"/>
    <cellStyle name="Normal 2 2 2" xfId="3750" xr:uid="{00000000-0005-0000-0000-00007D0E0000}"/>
    <cellStyle name="Normal 2 2 20" xfId="3751" xr:uid="{00000000-0005-0000-0000-00007E0E0000}"/>
    <cellStyle name="Normal 2 2 21" xfId="3752" xr:uid="{00000000-0005-0000-0000-00007F0E0000}"/>
    <cellStyle name="Normal 2 2 22" xfId="3753" xr:uid="{00000000-0005-0000-0000-0000800E0000}"/>
    <cellStyle name="Normal 2 2 23" xfId="3754" xr:uid="{00000000-0005-0000-0000-0000810E0000}"/>
    <cellStyle name="Normal 2 2 24" xfId="3755" xr:uid="{00000000-0005-0000-0000-0000820E0000}"/>
    <cellStyle name="Normal 2 2 25" xfId="3756" xr:uid="{00000000-0005-0000-0000-0000830E0000}"/>
    <cellStyle name="Normal 2 2 26" xfId="3757" xr:uid="{00000000-0005-0000-0000-0000840E0000}"/>
    <cellStyle name="Normal 2 2 27" xfId="3758" xr:uid="{00000000-0005-0000-0000-0000850E0000}"/>
    <cellStyle name="Normal 2 2 28" xfId="3759" xr:uid="{00000000-0005-0000-0000-0000860E0000}"/>
    <cellStyle name="Normal 2 2 29" xfId="3760" xr:uid="{00000000-0005-0000-0000-0000870E0000}"/>
    <cellStyle name="Normal 2 2 3" xfId="3761" xr:uid="{00000000-0005-0000-0000-0000880E0000}"/>
    <cellStyle name="Normal 2 2 30" xfId="3762" xr:uid="{00000000-0005-0000-0000-0000890E0000}"/>
    <cellStyle name="Normal 2 2 31" xfId="3763" xr:uid="{00000000-0005-0000-0000-00008A0E0000}"/>
    <cellStyle name="Normal 2 2 32" xfId="3764" xr:uid="{00000000-0005-0000-0000-00008B0E0000}"/>
    <cellStyle name="Normal 2 2 33" xfId="3765" xr:uid="{00000000-0005-0000-0000-00008C0E0000}"/>
    <cellStyle name="Normal 2 2 34" xfId="3766" xr:uid="{00000000-0005-0000-0000-00008D0E0000}"/>
    <cellStyle name="Normal 2 2 35" xfId="3767" xr:uid="{00000000-0005-0000-0000-00008E0E0000}"/>
    <cellStyle name="Normal 2 2 4" xfId="3768" xr:uid="{00000000-0005-0000-0000-00008F0E0000}"/>
    <cellStyle name="Normal 2 2 5" xfId="3769" xr:uid="{00000000-0005-0000-0000-0000900E0000}"/>
    <cellStyle name="Normal 2 2 6" xfId="3770" xr:uid="{00000000-0005-0000-0000-0000910E0000}"/>
    <cellStyle name="Normal 2 2 7" xfId="3771" xr:uid="{00000000-0005-0000-0000-0000920E0000}"/>
    <cellStyle name="Normal 2 2 8" xfId="3772" xr:uid="{00000000-0005-0000-0000-0000930E0000}"/>
    <cellStyle name="Normal 2 2 9" xfId="3773" xr:uid="{00000000-0005-0000-0000-0000940E0000}"/>
    <cellStyle name="Normal 2 20" xfId="3774" xr:uid="{00000000-0005-0000-0000-0000950E0000}"/>
    <cellStyle name="Normal 2 21" xfId="3775" xr:uid="{00000000-0005-0000-0000-0000960E0000}"/>
    <cellStyle name="Normal 2 22" xfId="3776" xr:uid="{00000000-0005-0000-0000-0000970E0000}"/>
    <cellStyle name="Normal 2 23" xfId="3777" xr:uid="{00000000-0005-0000-0000-0000980E0000}"/>
    <cellStyle name="Normal 2 24" xfId="3778" xr:uid="{00000000-0005-0000-0000-0000990E0000}"/>
    <cellStyle name="Normal 2 25" xfId="3779" xr:uid="{00000000-0005-0000-0000-00009A0E0000}"/>
    <cellStyle name="Normal 2 26" xfId="3780" xr:uid="{00000000-0005-0000-0000-00009B0E0000}"/>
    <cellStyle name="Normal 2 27" xfId="3781" xr:uid="{00000000-0005-0000-0000-00009C0E0000}"/>
    <cellStyle name="Normal 2 28" xfId="3782" xr:uid="{00000000-0005-0000-0000-00009D0E0000}"/>
    <cellStyle name="Normal 2 29" xfId="3783" xr:uid="{00000000-0005-0000-0000-00009E0E0000}"/>
    <cellStyle name="Normal 2 3" xfId="3784" xr:uid="{00000000-0005-0000-0000-00009F0E0000}"/>
    <cellStyle name="Normal 2 30" xfId="3785" xr:uid="{00000000-0005-0000-0000-0000A00E0000}"/>
    <cellStyle name="Normal 2 31" xfId="3786" xr:uid="{00000000-0005-0000-0000-0000A10E0000}"/>
    <cellStyle name="Normal 2 32" xfId="3787" xr:uid="{00000000-0005-0000-0000-0000A20E0000}"/>
    <cellStyle name="Normal 2 33" xfId="3788" xr:uid="{00000000-0005-0000-0000-0000A30E0000}"/>
    <cellStyle name="Normal 2 34" xfId="3789" xr:uid="{00000000-0005-0000-0000-0000A40E0000}"/>
    <cellStyle name="Normal 2 35" xfId="3790" xr:uid="{00000000-0005-0000-0000-0000A50E0000}"/>
    <cellStyle name="Normal 2 36" xfId="3791" xr:uid="{00000000-0005-0000-0000-0000A60E0000}"/>
    <cellStyle name="Normal 2 37" xfId="3792" xr:uid="{00000000-0005-0000-0000-0000A70E0000}"/>
    <cellStyle name="Normal 2 38" xfId="3793" xr:uid="{00000000-0005-0000-0000-0000A80E0000}"/>
    <cellStyle name="Normal 2 39" xfId="3794" xr:uid="{00000000-0005-0000-0000-0000A90E0000}"/>
    <cellStyle name="Normal 2 4" xfId="3795" xr:uid="{00000000-0005-0000-0000-0000AA0E0000}"/>
    <cellStyle name="Normal 2 4 10" xfId="3796" xr:uid="{00000000-0005-0000-0000-0000AB0E0000}"/>
    <cellStyle name="Normal 2 4 11" xfId="3797" xr:uid="{00000000-0005-0000-0000-0000AC0E0000}"/>
    <cellStyle name="Normal 2 4 12" xfId="3798" xr:uid="{00000000-0005-0000-0000-0000AD0E0000}"/>
    <cellStyle name="Normal 2 4 13" xfId="3799" xr:uid="{00000000-0005-0000-0000-0000AE0E0000}"/>
    <cellStyle name="Normal 2 4 14" xfId="3800" xr:uid="{00000000-0005-0000-0000-0000AF0E0000}"/>
    <cellStyle name="Normal 2 4 15" xfId="3801" xr:uid="{00000000-0005-0000-0000-0000B00E0000}"/>
    <cellStyle name="Normal 2 4 16" xfId="3802" xr:uid="{00000000-0005-0000-0000-0000B10E0000}"/>
    <cellStyle name="Normal 2 4 17" xfId="3803" xr:uid="{00000000-0005-0000-0000-0000B20E0000}"/>
    <cellStyle name="Normal 2 4 18" xfId="3804" xr:uid="{00000000-0005-0000-0000-0000B30E0000}"/>
    <cellStyle name="Normal 2 4 19" xfId="3805" xr:uid="{00000000-0005-0000-0000-0000B40E0000}"/>
    <cellStyle name="Normal 2 4 2" xfId="3806" xr:uid="{00000000-0005-0000-0000-0000B50E0000}"/>
    <cellStyle name="Normal 2 4 20" xfId="3807" xr:uid="{00000000-0005-0000-0000-0000B60E0000}"/>
    <cellStyle name="Normal 2 4 21" xfId="3808" xr:uid="{00000000-0005-0000-0000-0000B70E0000}"/>
    <cellStyle name="Normal 2 4 22" xfId="3809" xr:uid="{00000000-0005-0000-0000-0000B80E0000}"/>
    <cellStyle name="Normal 2 4 23" xfId="3810" xr:uid="{00000000-0005-0000-0000-0000B90E0000}"/>
    <cellStyle name="Normal 2 4 24" xfId="3811" xr:uid="{00000000-0005-0000-0000-0000BA0E0000}"/>
    <cellStyle name="Normal 2 4 25" xfId="3812" xr:uid="{00000000-0005-0000-0000-0000BB0E0000}"/>
    <cellStyle name="Normal 2 4 26" xfId="3813" xr:uid="{00000000-0005-0000-0000-0000BC0E0000}"/>
    <cellStyle name="Normal 2 4 27" xfId="3814" xr:uid="{00000000-0005-0000-0000-0000BD0E0000}"/>
    <cellStyle name="Normal 2 4 28" xfId="3815" xr:uid="{00000000-0005-0000-0000-0000BE0E0000}"/>
    <cellStyle name="Normal 2 4 29" xfId="3816" xr:uid="{00000000-0005-0000-0000-0000BF0E0000}"/>
    <cellStyle name="Normal 2 4 3" xfId="3817" xr:uid="{00000000-0005-0000-0000-0000C00E0000}"/>
    <cellStyle name="Normal 2 4 30" xfId="3818" xr:uid="{00000000-0005-0000-0000-0000C10E0000}"/>
    <cellStyle name="Normal 2 4 31" xfId="3819" xr:uid="{00000000-0005-0000-0000-0000C20E0000}"/>
    <cellStyle name="Normal 2 4 32" xfId="3820" xr:uid="{00000000-0005-0000-0000-0000C30E0000}"/>
    <cellStyle name="Normal 2 4 33" xfId="3821" xr:uid="{00000000-0005-0000-0000-0000C40E0000}"/>
    <cellStyle name="Normal 2 4 34" xfId="3822" xr:uid="{00000000-0005-0000-0000-0000C50E0000}"/>
    <cellStyle name="Normal 2 4 35" xfId="3823" xr:uid="{00000000-0005-0000-0000-0000C60E0000}"/>
    <cellStyle name="Normal 2 4 4" xfId="3824" xr:uid="{00000000-0005-0000-0000-0000C70E0000}"/>
    <cellStyle name="Normal 2 4 5" xfId="3825" xr:uid="{00000000-0005-0000-0000-0000C80E0000}"/>
    <cellStyle name="Normal 2 4 6" xfId="3826" xr:uid="{00000000-0005-0000-0000-0000C90E0000}"/>
    <cellStyle name="Normal 2 4 7" xfId="3827" xr:uid="{00000000-0005-0000-0000-0000CA0E0000}"/>
    <cellStyle name="Normal 2 4 8" xfId="3828" xr:uid="{00000000-0005-0000-0000-0000CB0E0000}"/>
    <cellStyle name="Normal 2 4 9" xfId="3829" xr:uid="{00000000-0005-0000-0000-0000CC0E0000}"/>
    <cellStyle name="Normal 2 40" xfId="3830" xr:uid="{00000000-0005-0000-0000-0000CD0E0000}"/>
    <cellStyle name="Normal 2 41" xfId="3831" xr:uid="{00000000-0005-0000-0000-0000CE0E0000}"/>
    <cellStyle name="Normal 2 42" xfId="3832" xr:uid="{00000000-0005-0000-0000-0000CF0E0000}"/>
    <cellStyle name="Normal 2 43" xfId="3833" xr:uid="{00000000-0005-0000-0000-0000D00E0000}"/>
    <cellStyle name="Normal 2 44" xfId="3834" xr:uid="{00000000-0005-0000-0000-0000D10E0000}"/>
    <cellStyle name="Normal 2 45" xfId="3835" xr:uid="{00000000-0005-0000-0000-0000D20E0000}"/>
    <cellStyle name="Normal 2 46" xfId="3836" xr:uid="{00000000-0005-0000-0000-0000D30E0000}"/>
    <cellStyle name="Normal 2 47" xfId="3837" xr:uid="{00000000-0005-0000-0000-0000D40E0000}"/>
    <cellStyle name="Normal 2 48" xfId="3838" xr:uid="{00000000-0005-0000-0000-0000D50E0000}"/>
    <cellStyle name="Normal 2 49" xfId="3839" xr:uid="{00000000-0005-0000-0000-0000D60E0000}"/>
    <cellStyle name="Normal 2 5" xfId="3840" xr:uid="{00000000-0005-0000-0000-0000D70E0000}"/>
    <cellStyle name="Normal 2 50" xfId="3841" xr:uid="{00000000-0005-0000-0000-0000D80E0000}"/>
    <cellStyle name="Normal 2 51" xfId="3842" xr:uid="{00000000-0005-0000-0000-0000D90E0000}"/>
    <cellStyle name="Normal 2 52" xfId="3843" xr:uid="{00000000-0005-0000-0000-0000DA0E0000}"/>
    <cellStyle name="Normal 2 53" xfId="3844" xr:uid="{00000000-0005-0000-0000-0000DB0E0000}"/>
    <cellStyle name="Normal 2 54" xfId="3845" xr:uid="{00000000-0005-0000-0000-0000DC0E0000}"/>
    <cellStyle name="Normal 2 55" xfId="3846" xr:uid="{00000000-0005-0000-0000-0000DD0E0000}"/>
    <cellStyle name="Normal 2 56" xfId="3847" xr:uid="{00000000-0005-0000-0000-0000DE0E0000}"/>
    <cellStyle name="Normal 2 57" xfId="3848" xr:uid="{00000000-0005-0000-0000-0000DF0E0000}"/>
    <cellStyle name="Normal 2 58" xfId="3849" xr:uid="{00000000-0005-0000-0000-0000E00E0000}"/>
    <cellStyle name="Normal 2 59" xfId="3850" xr:uid="{00000000-0005-0000-0000-0000E10E0000}"/>
    <cellStyle name="Normal 2 6" xfId="3851" xr:uid="{00000000-0005-0000-0000-0000E20E0000}"/>
    <cellStyle name="Normal 2 60" xfId="3852" xr:uid="{00000000-0005-0000-0000-0000E30E0000}"/>
    <cellStyle name="Normal 2 61" xfId="3853" xr:uid="{00000000-0005-0000-0000-0000E40E0000}"/>
    <cellStyle name="Normal 2 62" xfId="3854" xr:uid="{00000000-0005-0000-0000-0000E50E0000}"/>
    <cellStyle name="Normal 2 63" xfId="3855" xr:uid="{00000000-0005-0000-0000-0000E60E0000}"/>
    <cellStyle name="Normal 2 64" xfId="3856" xr:uid="{00000000-0005-0000-0000-0000E70E0000}"/>
    <cellStyle name="Normal 2 65" xfId="3857" xr:uid="{00000000-0005-0000-0000-0000E80E0000}"/>
    <cellStyle name="Normal 2 66" xfId="3858" xr:uid="{00000000-0005-0000-0000-0000E90E0000}"/>
    <cellStyle name="Normal 2 67" xfId="3859" xr:uid="{00000000-0005-0000-0000-0000EA0E0000}"/>
    <cellStyle name="Normal 2 68" xfId="3860" xr:uid="{00000000-0005-0000-0000-0000EB0E0000}"/>
    <cellStyle name="Normal 2 69" xfId="3861" xr:uid="{00000000-0005-0000-0000-0000EC0E0000}"/>
    <cellStyle name="Normal 2 7" xfId="3862" xr:uid="{00000000-0005-0000-0000-0000ED0E0000}"/>
    <cellStyle name="Normal 2 70" xfId="3863" xr:uid="{00000000-0005-0000-0000-0000EE0E0000}"/>
    <cellStyle name="Normal 2 71" xfId="3864" xr:uid="{00000000-0005-0000-0000-0000EF0E0000}"/>
    <cellStyle name="Normal 2 72" xfId="3865" xr:uid="{00000000-0005-0000-0000-0000F00E0000}"/>
    <cellStyle name="Normal 2 73" xfId="3866" xr:uid="{00000000-0005-0000-0000-0000F10E0000}"/>
    <cellStyle name="Normal 2 74" xfId="3867" xr:uid="{00000000-0005-0000-0000-0000F20E0000}"/>
    <cellStyle name="Normal 2 75" xfId="3868" xr:uid="{00000000-0005-0000-0000-0000F30E0000}"/>
    <cellStyle name="Normal 2 76" xfId="3869" xr:uid="{00000000-0005-0000-0000-0000F40E0000}"/>
    <cellStyle name="Normal 2 77" xfId="3870" xr:uid="{00000000-0005-0000-0000-0000F50E0000}"/>
    <cellStyle name="Normal 2 78" xfId="3871" xr:uid="{00000000-0005-0000-0000-0000F60E0000}"/>
    <cellStyle name="Normal 2 79" xfId="3872" xr:uid="{00000000-0005-0000-0000-0000F70E0000}"/>
    <cellStyle name="Normal 2 8" xfId="3873" xr:uid="{00000000-0005-0000-0000-0000F80E0000}"/>
    <cellStyle name="Normal 2 80" xfId="3874" xr:uid="{00000000-0005-0000-0000-0000F90E0000}"/>
    <cellStyle name="Normal 2 81" xfId="3875" xr:uid="{00000000-0005-0000-0000-0000FA0E0000}"/>
    <cellStyle name="Normal 2 82" xfId="3728" xr:uid="{00000000-0005-0000-0000-0000FB0E0000}"/>
    <cellStyle name="Normal 2 9" xfId="3876" xr:uid="{00000000-0005-0000-0000-0000FC0E0000}"/>
    <cellStyle name="Normal 20" xfId="3877" xr:uid="{00000000-0005-0000-0000-0000FD0E0000}"/>
    <cellStyle name="Normal 21" xfId="3878" xr:uid="{00000000-0005-0000-0000-0000FE0E0000}"/>
    <cellStyle name="Normal 22" xfId="3879" xr:uid="{00000000-0005-0000-0000-0000FF0E0000}"/>
    <cellStyle name="Normal 23" xfId="3880" xr:uid="{00000000-0005-0000-0000-0000000F0000}"/>
    <cellStyle name="Normal 24" xfId="3881" xr:uid="{00000000-0005-0000-0000-0000010F0000}"/>
    <cellStyle name="Normal 25" xfId="3882" xr:uid="{00000000-0005-0000-0000-0000020F0000}"/>
    <cellStyle name="Normal 26" xfId="3883" xr:uid="{00000000-0005-0000-0000-0000030F0000}"/>
    <cellStyle name="Normal 27" xfId="3884" xr:uid="{00000000-0005-0000-0000-0000040F0000}"/>
    <cellStyle name="Normal 28" xfId="3885" xr:uid="{00000000-0005-0000-0000-0000050F0000}"/>
    <cellStyle name="Normal 29" xfId="3886" xr:uid="{00000000-0005-0000-0000-0000060F0000}"/>
    <cellStyle name="Normal 3" xfId="14" xr:uid="{00000000-0005-0000-0000-0000070F0000}"/>
    <cellStyle name="Normal 3 10" xfId="3888" xr:uid="{00000000-0005-0000-0000-0000080F0000}"/>
    <cellStyle name="Normal 3 11" xfId="3889" xr:uid="{00000000-0005-0000-0000-0000090F0000}"/>
    <cellStyle name="Normal 3 12" xfId="3890" xr:uid="{00000000-0005-0000-0000-00000A0F0000}"/>
    <cellStyle name="Normal 3 13" xfId="3891" xr:uid="{00000000-0005-0000-0000-00000B0F0000}"/>
    <cellStyle name="Normal 3 14" xfId="3892" xr:uid="{00000000-0005-0000-0000-00000C0F0000}"/>
    <cellStyle name="Normal 3 15" xfId="3893" xr:uid="{00000000-0005-0000-0000-00000D0F0000}"/>
    <cellStyle name="Normal 3 16" xfId="3894" xr:uid="{00000000-0005-0000-0000-00000E0F0000}"/>
    <cellStyle name="Normal 3 17" xfId="3895" xr:uid="{00000000-0005-0000-0000-00000F0F0000}"/>
    <cellStyle name="Normal 3 18" xfId="3896" xr:uid="{00000000-0005-0000-0000-0000100F0000}"/>
    <cellStyle name="Normal 3 19" xfId="3897" xr:uid="{00000000-0005-0000-0000-0000110F0000}"/>
    <cellStyle name="Normal 3 2" xfId="3898" xr:uid="{00000000-0005-0000-0000-0000120F0000}"/>
    <cellStyle name="Normal 3 2 10" xfId="3899" xr:uid="{00000000-0005-0000-0000-0000130F0000}"/>
    <cellStyle name="Normal 3 2 11" xfId="3900" xr:uid="{00000000-0005-0000-0000-0000140F0000}"/>
    <cellStyle name="Normal 3 2 12" xfId="3901" xr:uid="{00000000-0005-0000-0000-0000150F0000}"/>
    <cellStyle name="Normal 3 2 13" xfId="3902" xr:uid="{00000000-0005-0000-0000-0000160F0000}"/>
    <cellStyle name="Normal 3 2 14" xfId="3903" xr:uid="{00000000-0005-0000-0000-0000170F0000}"/>
    <cellStyle name="Normal 3 2 15" xfId="3904" xr:uid="{00000000-0005-0000-0000-0000180F0000}"/>
    <cellStyle name="Normal 3 2 16" xfId="3905" xr:uid="{00000000-0005-0000-0000-0000190F0000}"/>
    <cellStyle name="Normal 3 2 17" xfId="3906" xr:uid="{00000000-0005-0000-0000-00001A0F0000}"/>
    <cellStyle name="Normal 3 2 18" xfId="3907" xr:uid="{00000000-0005-0000-0000-00001B0F0000}"/>
    <cellStyle name="Normal 3 2 19" xfId="3908" xr:uid="{00000000-0005-0000-0000-00001C0F0000}"/>
    <cellStyle name="Normal 3 2 2" xfId="3909" xr:uid="{00000000-0005-0000-0000-00001D0F0000}"/>
    <cellStyle name="Normal 3 2 20" xfId="3910" xr:uid="{00000000-0005-0000-0000-00001E0F0000}"/>
    <cellStyle name="Normal 3 2 21" xfId="3911" xr:uid="{00000000-0005-0000-0000-00001F0F0000}"/>
    <cellStyle name="Normal 3 2 22" xfId="3912" xr:uid="{00000000-0005-0000-0000-0000200F0000}"/>
    <cellStyle name="Normal 3 2 23" xfId="3913" xr:uid="{00000000-0005-0000-0000-0000210F0000}"/>
    <cellStyle name="Normal 3 2 24" xfId="3914" xr:uid="{00000000-0005-0000-0000-0000220F0000}"/>
    <cellStyle name="Normal 3 2 25" xfId="3915" xr:uid="{00000000-0005-0000-0000-0000230F0000}"/>
    <cellStyle name="Normal 3 2 26" xfId="3916" xr:uid="{00000000-0005-0000-0000-0000240F0000}"/>
    <cellStyle name="Normal 3 2 27" xfId="3917" xr:uid="{00000000-0005-0000-0000-0000250F0000}"/>
    <cellStyle name="Normal 3 2 28" xfId="3918" xr:uid="{00000000-0005-0000-0000-0000260F0000}"/>
    <cellStyle name="Normal 3 2 29" xfId="3919" xr:uid="{00000000-0005-0000-0000-0000270F0000}"/>
    <cellStyle name="Normal 3 2 3" xfId="3920" xr:uid="{00000000-0005-0000-0000-0000280F0000}"/>
    <cellStyle name="Normal 3 2 30" xfId="3921" xr:uid="{00000000-0005-0000-0000-0000290F0000}"/>
    <cellStyle name="Normal 3 2 31" xfId="3922" xr:uid="{00000000-0005-0000-0000-00002A0F0000}"/>
    <cellStyle name="Normal 3 2 32" xfId="3923" xr:uid="{00000000-0005-0000-0000-00002B0F0000}"/>
    <cellStyle name="Normal 3 2 33" xfId="3924" xr:uid="{00000000-0005-0000-0000-00002C0F0000}"/>
    <cellStyle name="Normal 3 2 34" xfId="3925" xr:uid="{00000000-0005-0000-0000-00002D0F0000}"/>
    <cellStyle name="Normal 3 2 35" xfId="3926" xr:uid="{00000000-0005-0000-0000-00002E0F0000}"/>
    <cellStyle name="Normal 3 2 4" xfId="3927" xr:uid="{00000000-0005-0000-0000-00002F0F0000}"/>
    <cellStyle name="Normal 3 2 5" xfId="3928" xr:uid="{00000000-0005-0000-0000-0000300F0000}"/>
    <cellStyle name="Normal 3 2 6" xfId="3929" xr:uid="{00000000-0005-0000-0000-0000310F0000}"/>
    <cellStyle name="Normal 3 2 7" xfId="3930" xr:uid="{00000000-0005-0000-0000-0000320F0000}"/>
    <cellStyle name="Normal 3 2 8" xfId="3931" xr:uid="{00000000-0005-0000-0000-0000330F0000}"/>
    <cellStyle name="Normal 3 2 9" xfId="3932" xr:uid="{00000000-0005-0000-0000-0000340F0000}"/>
    <cellStyle name="Normal 3 20" xfId="3933" xr:uid="{00000000-0005-0000-0000-0000350F0000}"/>
    <cellStyle name="Normal 3 21" xfId="3934" xr:uid="{00000000-0005-0000-0000-0000360F0000}"/>
    <cellStyle name="Normal 3 22" xfId="3935" xr:uid="{00000000-0005-0000-0000-0000370F0000}"/>
    <cellStyle name="Normal 3 23" xfId="3936" xr:uid="{00000000-0005-0000-0000-0000380F0000}"/>
    <cellStyle name="Normal 3 24" xfId="3937" xr:uid="{00000000-0005-0000-0000-0000390F0000}"/>
    <cellStyle name="Normal 3 25" xfId="3938" xr:uid="{00000000-0005-0000-0000-00003A0F0000}"/>
    <cellStyle name="Normal 3 26" xfId="3939" xr:uid="{00000000-0005-0000-0000-00003B0F0000}"/>
    <cellStyle name="Normal 3 27" xfId="3940" xr:uid="{00000000-0005-0000-0000-00003C0F0000}"/>
    <cellStyle name="Normal 3 28" xfId="3941" xr:uid="{00000000-0005-0000-0000-00003D0F0000}"/>
    <cellStyle name="Normal 3 29" xfId="3942" xr:uid="{00000000-0005-0000-0000-00003E0F0000}"/>
    <cellStyle name="Normal 3 3" xfId="3943" xr:uid="{00000000-0005-0000-0000-00003F0F0000}"/>
    <cellStyle name="Normal 3 30" xfId="3944" xr:uid="{00000000-0005-0000-0000-0000400F0000}"/>
    <cellStyle name="Normal 3 31" xfId="3945" xr:uid="{00000000-0005-0000-0000-0000410F0000}"/>
    <cellStyle name="Normal 3 32" xfId="3946" xr:uid="{00000000-0005-0000-0000-0000420F0000}"/>
    <cellStyle name="Normal 3 33" xfId="3947" xr:uid="{00000000-0005-0000-0000-0000430F0000}"/>
    <cellStyle name="Normal 3 34" xfId="3948" xr:uid="{00000000-0005-0000-0000-0000440F0000}"/>
    <cellStyle name="Normal 3 35" xfId="3949" xr:uid="{00000000-0005-0000-0000-0000450F0000}"/>
    <cellStyle name="Normal 3 36" xfId="3950" xr:uid="{00000000-0005-0000-0000-0000460F0000}"/>
    <cellStyle name="Normal 3 37" xfId="3951" xr:uid="{00000000-0005-0000-0000-0000470F0000}"/>
    <cellStyle name="Normal 3 38" xfId="3952" xr:uid="{00000000-0005-0000-0000-0000480F0000}"/>
    <cellStyle name="Normal 3 39" xfId="3953" xr:uid="{00000000-0005-0000-0000-0000490F0000}"/>
    <cellStyle name="Normal 3 4" xfId="3954" xr:uid="{00000000-0005-0000-0000-00004A0F0000}"/>
    <cellStyle name="Normal 3 4 10" xfId="3955" xr:uid="{00000000-0005-0000-0000-00004B0F0000}"/>
    <cellStyle name="Normal 3 4 11" xfId="3956" xr:uid="{00000000-0005-0000-0000-00004C0F0000}"/>
    <cellStyle name="Normal 3 4 12" xfId="3957" xr:uid="{00000000-0005-0000-0000-00004D0F0000}"/>
    <cellStyle name="Normal 3 4 13" xfId="3958" xr:uid="{00000000-0005-0000-0000-00004E0F0000}"/>
    <cellStyle name="Normal 3 4 14" xfId="3959" xr:uid="{00000000-0005-0000-0000-00004F0F0000}"/>
    <cellStyle name="Normal 3 4 15" xfId="3960" xr:uid="{00000000-0005-0000-0000-0000500F0000}"/>
    <cellStyle name="Normal 3 4 16" xfId="3961" xr:uid="{00000000-0005-0000-0000-0000510F0000}"/>
    <cellStyle name="Normal 3 4 17" xfId="3962" xr:uid="{00000000-0005-0000-0000-0000520F0000}"/>
    <cellStyle name="Normal 3 4 18" xfId="3963" xr:uid="{00000000-0005-0000-0000-0000530F0000}"/>
    <cellStyle name="Normal 3 4 19" xfId="3964" xr:uid="{00000000-0005-0000-0000-0000540F0000}"/>
    <cellStyle name="Normal 3 4 2" xfId="3965" xr:uid="{00000000-0005-0000-0000-0000550F0000}"/>
    <cellStyle name="Normal 3 4 20" xfId="3966" xr:uid="{00000000-0005-0000-0000-0000560F0000}"/>
    <cellStyle name="Normal 3 4 21" xfId="3967" xr:uid="{00000000-0005-0000-0000-0000570F0000}"/>
    <cellStyle name="Normal 3 4 22" xfId="3968" xr:uid="{00000000-0005-0000-0000-0000580F0000}"/>
    <cellStyle name="Normal 3 4 23" xfId="3969" xr:uid="{00000000-0005-0000-0000-0000590F0000}"/>
    <cellStyle name="Normal 3 4 24" xfId="3970" xr:uid="{00000000-0005-0000-0000-00005A0F0000}"/>
    <cellStyle name="Normal 3 4 25" xfId="3971" xr:uid="{00000000-0005-0000-0000-00005B0F0000}"/>
    <cellStyle name="Normal 3 4 26" xfId="3972" xr:uid="{00000000-0005-0000-0000-00005C0F0000}"/>
    <cellStyle name="Normal 3 4 27" xfId="3973" xr:uid="{00000000-0005-0000-0000-00005D0F0000}"/>
    <cellStyle name="Normal 3 4 28" xfId="3974" xr:uid="{00000000-0005-0000-0000-00005E0F0000}"/>
    <cellStyle name="Normal 3 4 29" xfId="3975" xr:uid="{00000000-0005-0000-0000-00005F0F0000}"/>
    <cellStyle name="Normal 3 4 3" xfId="3976" xr:uid="{00000000-0005-0000-0000-0000600F0000}"/>
    <cellStyle name="Normal 3 4 30" xfId="3977" xr:uid="{00000000-0005-0000-0000-0000610F0000}"/>
    <cellStyle name="Normal 3 4 31" xfId="3978" xr:uid="{00000000-0005-0000-0000-0000620F0000}"/>
    <cellStyle name="Normal 3 4 32" xfId="3979" xr:uid="{00000000-0005-0000-0000-0000630F0000}"/>
    <cellStyle name="Normal 3 4 33" xfId="3980" xr:uid="{00000000-0005-0000-0000-0000640F0000}"/>
    <cellStyle name="Normal 3 4 34" xfId="3981" xr:uid="{00000000-0005-0000-0000-0000650F0000}"/>
    <cellStyle name="Normal 3 4 35" xfId="3982" xr:uid="{00000000-0005-0000-0000-0000660F0000}"/>
    <cellStyle name="Normal 3 4 4" xfId="3983" xr:uid="{00000000-0005-0000-0000-0000670F0000}"/>
    <cellStyle name="Normal 3 4 5" xfId="3984" xr:uid="{00000000-0005-0000-0000-0000680F0000}"/>
    <cellStyle name="Normal 3 4 6" xfId="3985" xr:uid="{00000000-0005-0000-0000-0000690F0000}"/>
    <cellStyle name="Normal 3 4 7" xfId="3986" xr:uid="{00000000-0005-0000-0000-00006A0F0000}"/>
    <cellStyle name="Normal 3 4 8" xfId="3987" xr:uid="{00000000-0005-0000-0000-00006B0F0000}"/>
    <cellStyle name="Normal 3 4 9" xfId="3988" xr:uid="{00000000-0005-0000-0000-00006C0F0000}"/>
    <cellStyle name="Normal 3 40" xfId="3989" xr:uid="{00000000-0005-0000-0000-00006D0F0000}"/>
    <cellStyle name="Normal 3 41" xfId="3990" xr:uid="{00000000-0005-0000-0000-00006E0F0000}"/>
    <cellStyle name="Normal 3 42" xfId="3991" xr:uid="{00000000-0005-0000-0000-00006F0F0000}"/>
    <cellStyle name="Normal 3 43" xfId="3992" xr:uid="{00000000-0005-0000-0000-0000700F0000}"/>
    <cellStyle name="Normal 3 44" xfId="3993" xr:uid="{00000000-0005-0000-0000-0000710F0000}"/>
    <cellStyle name="Normal 3 45" xfId="3994" xr:uid="{00000000-0005-0000-0000-0000720F0000}"/>
    <cellStyle name="Normal 3 46" xfId="3995" xr:uid="{00000000-0005-0000-0000-0000730F0000}"/>
    <cellStyle name="Normal 3 47" xfId="3996" xr:uid="{00000000-0005-0000-0000-0000740F0000}"/>
    <cellStyle name="Normal 3 48" xfId="3997" xr:uid="{00000000-0005-0000-0000-0000750F0000}"/>
    <cellStyle name="Normal 3 49" xfId="3998" xr:uid="{00000000-0005-0000-0000-0000760F0000}"/>
    <cellStyle name="Normal 3 5" xfId="3999" xr:uid="{00000000-0005-0000-0000-0000770F0000}"/>
    <cellStyle name="Normal 3 50" xfId="4000" xr:uid="{00000000-0005-0000-0000-0000780F0000}"/>
    <cellStyle name="Normal 3 51" xfId="4001" xr:uid="{00000000-0005-0000-0000-0000790F0000}"/>
    <cellStyle name="Normal 3 52" xfId="4002" xr:uid="{00000000-0005-0000-0000-00007A0F0000}"/>
    <cellStyle name="Normal 3 53" xfId="4003" xr:uid="{00000000-0005-0000-0000-00007B0F0000}"/>
    <cellStyle name="Normal 3 54" xfId="4004" xr:uid="{00000000-0005-0000-0000-00007C0F0000}"/>
    <cellStyle name="Normal 3 55" xfId="4005" xr:uid="{00000000-0005-0000-0000-00007D0F0000}"/>
    <cellStyle name="Normal 3 56" xfId="4006" xr:uid="{00000000-0005-0000-0000-00007E0F0000}"/>
    <cellStyle name="Normal 3 57" xfId="4007" xr:uid="{00000000-0005-0000-0000-00007F0F0000}"/>
    <cellStyle name="Normal 3 58" xfId="4008" xr:uid="{00000000-0005-0000-0000-0000800F0000}"/>
    <cellStyle name="Normal 3 59" xfId="4009" xr:uid="{00000000-0005-0000-0000-0000810F0000}"/>
    <cellStyle name="Normal 3 6" xfId="4010" xr:uid="{00000000-0005-0000-0000-0000820F0000}"/>
    <cellStyle name="Normal 3 60" xfId="4011" xr:uid="{00000000-0005-0000-0000-0000830F0000}"/>
    <cellStyle name="Normal 3 61" xfId="4012" xr:uid="{00000000-0005-0000-0000-0000840F0000}"/>
    <cellStyle name="Normal 3 62" xfId="4013" xr:uid="{00000000-0005-0000-0000-0000850F0000}"/>
    <cellStyle name="Normal 3 63" xfId="4014" xr:uid="{00000000-0005-0000-0000-0000860F0000}"/>
    <cellStyle name="Normal 3 64" xfId="4015" xr:uid="{00000000-0005-0000-0000-0000870F0000}"/>
    <cellStyle name="Normal 3 65" xfId="4016" xr:uid="{00000000-0005-0000-0000-0000880F0000}"/>
    <cellStyle name="Normal 3 66" xfId="4017" xr:uid="{00000000-0005-0000-0000-0000890F0000}"/>
    <cellStyle name="Normal 3 67" xfId="4018" xr:uid="{00000000-0005-0000-0000-00008A0F0000}"/>
    <cellStyle name="Normal 3 68" xfId="4019" xr:uid="{00000000-0005-0000-0000-00008B0F0000}"/>
    <cellStyle name="Normal 3 69" xfId="4020" xr:uid="{00000000-0005-0000-0000-00008C0F0000}"/>
    <cellStyle name="Normal 3 7" xfId="4021" xr:uid="{00000000-0005-0000-0000-00008D0F0000}"/>
    <cellStyle name="Normal 3 70" xfId="4022" xr:uid="{00000000-0005-0000-0000-00008E0F0000}"/>
    <cellStyle name="Normal 3 71" xfId="4023" xr:uid="{00000000-0005-0000-0000-00008F0F0000}"/>
    <cellStyle name="Normal 3 72" xfId="4024" xr:uid="{00000000-0005-0000-0000-0000900F0000}"/>
    <cellStyle name="Normal 3 73" xfId="4025" xr:uid="{00000000-0005-0000-0000-0000910F0000}"/>
    <cellStyle name="Normal 3 74" xfId="4026" xr:uid="{00000000-0005-0000-0000-0000920F0000}"/>
    <cellStyle name="Normal 3 75" xfId="4027" xr:uid="{00000000-0005-0000-0000-0000930F0000}"/>
    <cellStyle name="Normal 3 76" xfId="4028" xr:uid="{00000000-0005-0000-0000-0000940F0000}"/>
    <cellStyle name="Normal 3 77" xfId="4029" xr:uid="{00000000-0005-0000-0000-0000950F0000}"/>
    <cellStyle name="Normal 3 78" xfId="4030" xr:uid="{00000000-0005-0000-0000-0000960F0000}"/>
    <cellStyle name="Normal 3 79" xfId="4031" xr:uid="{00000000-0005-0000-0000-0000970F0000}"/>
    <cellStyle name="Normal 3 8" xfId="4032" xr:uid="{00000000-0005-0000-0000-0000980F0000}"/>
    <cellStyle name="Normal 3 80" xfId="4033" xr:uid="{00000000-0005-0000-0000-0000990F0000}"/>
    <cellStyle name="Normal 3 81" xfId="4034" xr:uid="{00000000-0005-0000-0000-00009A0F0000}"/>
    <cellStyle name="Normal 3 82" xfId="3887" xr:uid="{00000000-0005-0000-0000-00009B0F0000}"/>
    <cellStyle name="Normal 3 9" xfId="4035" xr:uid="{00000000-0005-0000-0000-00009C0F0000}"/>
    <cellStyle name="Normal 30" xfId="4036" xr:uid="{00000000-0005-0000-0000-00009D0F0000}"/>
    <cellStyle name="Normal 31" xfId="4037" xr:uid="{00000000-0005-0000-0000-00009E0F0000}"/>
    <cellStyle name="Normal 32" xfId="4038" xr:uid="{00000000-0005-0000-0000-00009F0F0000}"/>
    <cellStyle name="Normal 33" xfId="4039" xr:uid="{00000000-0005-0000-0000-0000A00F0000}"/>
    <cellStyle name="Normal 34" xfId="4040" xr:uid="{00000000-0005-0000-0000-0000A10F0000}"/>
    <cellStyle name="Normal 35" xfId="4041" xr:uid="{00000000-0005-0000-0000-0000A20F0000}"/>
    <cellStyle name="Normal 36" xfId="4042" xr:uid="{00000000-0005-0000-0000-0000A30F0000}"/>
    <cellStyle name="Normal 37" xfId="4043" xr:uid="{00000000-0005-0000-0000-0000A40F0000}"/>
    <cellStyle name="Normal 38" xfId="4044" xr:uid="{00000000-0005-0000-0000-0000A50F0000}"/>
    <cellStyle name="Normal 39" xfId="4045" xr:uid="{00000000-0005-0000-0000-0000A60F0000}"/>
    <cellStyle name="Normal 4" xfId="15" xr:uid="{00000000-0005-0000-0000-0000A70F0000}"/>
    <cellStyle name="Normal 40" xfId="4046" xr:uid="{00000000-0005-0000-0000-0000A80F0000}"/>
    <cellStyle name="Normal 41" xfId="4047" xr:uid="{00000000-0005-0000-0000-0000A90F0000}"/>
    <cellStyle name="Normal 42" xfId="4048" xr:uid="{00000000-0005-0000-0000-0000AA0F0000}"/>
    <cellStyle name="Normal 43" xfId="4049" xr:uid="{00000000-0005-0000-0000-0000AB0F0000}"/>
    <cellStyle name="Normal 44" xfId="4050" xr:uid="{00000000-0005-0000-0000-0000AC0F0000}"/>
    <cellStyle name="Normal 45" xfId="4051" xr:uid="{00000000-0005-0000-0000-0000AD0F0000}"/>
    <cellStyle name="Normal 46" xfId="4052" xr:uid="{00000000-0005-0000-0000-0000AE0F0000}"/>
    <cellStyle name="Normal 47" xfId="4053" xr:uid="{00000000-0005-0000-0000-0000AF0F0000}"/>
    <cellStyle name="Normal 48" xfId="4054" xr:uid="{00000000-0005-0000-0000-0000B00F0000}"/>
    <cellStyle name="Normal 49" xfId="4055" xr:uid="{00000000-0005-0000-0000-0000B10F0000}"/>
    <cellStyle name="Normal 5" xfId="3" xr:uid="{00000000-0005-0000-0000-0000B20F0000}"/>
    <cellStyle name="Normal 50" xfId="4056" xr:uid="{00000000-0005-0000-0000-0000B30F0000}"/>
    <cellStyle name="Normal 51" xfId="4057" xr:uid="{00000000-0005-0000-0000-0000B40F0000}"/>
    <cellStyle name="Normal 52" xfId="4058" xr:uid="{00000000-0005-0000-0000-0000B50F0000}"/>
    <cellStyle name="Normal 53" xfId="4059" xr:uid="{00000000-0005-0000-0000-0000B60F0000}"/>
    <cellStyle name="Normal 54" xfId="4060" xr:uid="{00000000-0005-0000-0000-0000B70F0000}"/>
    <cellStyle name="Normal 55" xfId="4061" xr:uid="{00000000-0005-0000-0000-0000B80F0000}"/>
    <cellStyle name="Normal 56" xfId="4062" xr:uid="{00000000-0005-0000-0000-0000B90F0000}"/>
    <cellStyle name="Normal 57" xfId="4063" xr:uid="{00000000-0005-0000-0000-0000BA0F0000}"/>
    <cellStyle name="Normal 58" xfId="4064" xr:uid="{00000000-0005-0000-0000-0000BB0F0000}"/>
    <cellStyle name="Normal 59" xfId="4065" xr:uid="{00000000-0005-0000-0000-0000BC0F0000}"/>
    <cellStyle name="Normal 6" xfId="4066" xr:uid="{00000000-0005-0000-0000-0000BD0F0000}"/>
    <cellStyle name="Normal 60" xfId="4067" xr:uid="{00000000-0005-0000-0000-0000BE0F0000}"/>
    <cellStyle name="Normal 61" xfId="4068" xr:uid="{00000000-0005-0000-0000-0000BF0F0000}"/>
    <cellStyle name="Normal 62" xfId="4069" xr:uid="{00000000-0005-0000-0000-0000C00F0000}"/>
    <cellStyle name="Normal 63" xfId="4070" xr:uid="{00000000-0005-0000-0000-0000C10F0000}"/>
    <cellStyle name="Normal 64" xfId="4071" xr:uid="{00000000-0005-0000-0000-0000C20F0000}"/>
    <cellStyle name="Normal 65" xfId="4072" xr:uid="{00000000-0005-0000-0000-0000C30F0000}"/>
    <cellStyle name="Normal 66" xfId="4073" xr:uid="{00000000-0005-0000-0000-0000C40F0000}"/>
    <cellStyle name="Normal 67" xfId="4074" xr:uid="{00000000-0005-0000-0000-0000C50F0000}"/>
    <cellStyle name="Normal 68" xfId="4075" xr:uid="{00000000-0005-0000-0000-0000C60F0000}"/>
    <cellStyle name="Normal 69" xfId="4076" xr:uid="{00000000-0005-0000-0000-0000C70F0000}"/>
    <cellStyle name="Normal 7" xfId="16" xr:uid="{00000000-0005-0000-0000-0000C80F0000}"/>
    <cellStyle name="Normal 7 2" xfId="4077" xr:uid="{00000000-0005-0000-0000-0000C90F0000}"/>
    <cellStyle name="Normal 70" xfId="4078" xr:uid="{00000000-0005-0000-0000-0000CA0F0000}"/>
    <cellStyle name="Normal 71" xfId="4079" xr:uid="{00000000-0005-0000-0000-0000CB0F0000}"/>
    <cellStyle name="Normal 72" xfId="4080" xr:uid="{00000000-0005-0000-0000-0000CC0F0000}"/>
    <cellStyle name="Normal 73" xfId="4081" xr:uid="{00000000-0005-0000-0000-0000CD0F0000}"/>
    <cellStyle name="Normal 74" xfId="4082" xr:uid="{00000000-0005-0000-0000-0000CE0F0000}"/>
    <cellStyle name="Normal 75" xfId="4083" xr:uid="{00000000-0005-0000-0000-0000CF0F0000}"/>
    <cellStyle name="Normal 76" xfId="4084" xr:uid="{00000000-0005-0000-0000-0000D00F0000}"/>
    <cellStyle name="Normal 77" xfId="4085" xr:uid="{00000000-0005-0000-0000-0000D10F0000}"/>
    <cellStyle name="Normal 78" xfId="4086" xr:uid="{00000000-0005-0000-0000-0000D20F0000}"/>
    <cellStyle name="Normal 79" xfId="4087" xr:uid="{00000000-0005-0000-0000-0000D30F0000}"/>
    <cellStyle name="Normal 8" xfId="4088" xr:uid="{00000000-0005-0000-0000-0000D40F0000}"/>
    <cellStyle name="Normal 80" xfId="4089" xr:uid="{00000000-0005-0000-0000-0000D50F0000}"/>
    <cellStyle name="Normal 81" xfId="4090" xr:uid="{00000000-0005-0000-0000-0000D60F0000}"/>
    <cellStyle name="Normal 82" xfId="4091" xr:uid="{00000000-0005-0000-0000-0000D70F0000}"/>
    <cellStyle name="Normal 83" xfId="4092" xr:uid="{00000000-0005-0000-0000-0000D80F0000}"/>
    <cellStyle name="Normal 83 10" xfId="4093" xr:uid="{00000000-0005-0000-0000-0000D90F0000}"/>
    <cellStyle name="Normal 83 11" xfId="4094" xr:uid="{00000000-0005-0000-0000-0000DA0F0000}"/>
    <cellStyle name="Normal 83 12" xfId="4095" xr:uid="{00000000-0005-0000-0000-0000DB0F0000}"/>
    <cellStyle name="Normal 83 13" xfId="4096" xr:uid="{00000000-0005-0000-0000-0000DC0F0000}"/>
    <cellStyle name="Normal 83 14" xfId="4097" xr:uid="{00000000-0005-0000-0000-0000DD0F0000}"/>
    <cellStyle name="Normal 83 15" xfId="4098" xr:uid="{00000000-0005-0000-0000-0000DE0F0000}"/>
    <cellStyle name="Normal 83 16" xfId="4099" xr:uid="{00000000-0005-0000-0000-0000DF0F0000}"/>
    <cellStyle name="Normal 83 17" xfId="4100" xr:uid="{00000000-0005-0000-0000-0000E00F0000}"/>
    <cellStyle name="Normal 83 18" xfId="4101" xr:uid="{00000000-0005-0000-0000-0000E10F0000}"/>
    <cellStyle name="Normal 83 19" xfId="4102" xr:uid="{00000000-0005-0000-0000-0000E20F0000}"/>
    <cellStyle name="Normal 83 2" xfId="4103" xr:uid="{00000000-0005-0000-0000-0000E30F0000}"/>
    <cellStyle name="Normal 83 20" xfId="4104" xr:uid="{00000000-0005-0000-0000-0000E40F0000}"/>
    <cellStyle name="Normal 83 21" xfId="4105" xr:uid="{00000000-0005-0000-0000-0000E50F0000}"/>
    <cellStyle name="Normal 83 22" xfId="4106" xr:uid="{00000000-0005-0000-0000-0000E60F0000}"/>
    <cellStyle name="Normal 83 23" xfId="4107" xr:uid="{00000000-0005-0000-0000-0000E70F0000}"/>
    <cellStyle name="Normal 83 24" xfId="4108" xr:uid="{00000000-0005-0000-0000-0000E80F0000}"/>
    <cellStyle name="Normal 83 25" xfId="4109" xr:uid="{00000000-0005-0000-0000-0000E90F0000}"/>
    <cellStyle name="Normal 83 26" xfId="4110" xr:uid="{00000000-0005-0000-0000-0000EA0F0000}"/>
    <cellStyle name="Normal 83 27" xfId="4111" xr:uid="{00000000-0005-0000-0000-0000EB0F0000}"/>
    <cellStyle name="Normal 83 28" xfId="4112" xr:uid="{00000000-0005-0000-0000-0000EC0F0000}"/>
    <cellStyle name="Normal 83 29" xfId="4113" xr:uid="{00000000-0005-0000-0000-0000ED0F0000}"/>
    <cellStyle name="Normal 83 3" xfId="4114" xr:uid="{00000000-0005-0000-0000-0000EE0F0000}"/>
    <cellStyle name="Normal 83 30" xfId="4115" xr:uid="{00000000-0005-0000-0000-0000EF0F0000}"/>
    <cellStyle name="Normal 83 31" xfId="4116" xr:uid="{00000000-0005-0000-0000-0000F00F0000}"/>
    <cellStyle name="Normal 83 32" xfId="4117" xr:uid="{00000000-0005-0000-0000-0000F10F0000}"/>
    <cellStyle name="Normal 83 33" xfId="4118" xr:uid="{00000000-0005-0000-0000-0000F20F0000}"/>
    <cellStyle name="Normal 83 34" xfId="4119" xr:uid="{00000000-0005-0000-0000-0000F30F0000}"/>
    <cellStyle name="Normal 83 35" xfId="4120" xr:uid="{00000000-0005-0000-0000-0000F40F0000}"/>
    <cellStyle name="Normal 83 36" xfId="4121" xr:uid="{00000000-0005-0000-0000-0000F50F0000}"/>
    <cellStyle name="Normal 83 4" xfId="4122" xr:uid="{00000000-0005-0000-0000-0000F60F0000}"/>
    <cellStyle name="Normal 83 5" xfId="4123" xr:uid="{00000000-0005-0000-0000-0000F70F0000}"/>
    <cellStyle name="Normal 83 6" xfId="4124" xr:uid="{00000000-0005-0000-0000-0000F80F0000}"/>
    <cellStyle name="Normal 83 7" xfId="4125" xr:uid="{00000000-0005-0000-0000-0000F90F0000}"/>
    <cellStyle name="Normal 83 8" xfId="4126" xr:uid="{00000000-0005-0000-0000-0000FA0F0000}"/>
    <cellStyle name="Normal 83 9" xfId="4127" xr:uid="{00000000-0005-0000-0000-0000FB0F0000}"/>
    <cellStyle name="Normal 84" xfId="4128" xr:uid="{00000000-0005-0000-0000-0000FC0F0000}"/>
    <cellStyle name="Normal 84 10" xfId="4129" xr:uid="{00000000-0005-0000-0000-0000FD0F0000}"/>
    <cellStyle name="Normal 84 11" xfId="4130" xr:uid="{00000000-0005-0000-0000-0000FE0F0000}"/>
    <cellStyle name="Normal 84 12" xfId="4131" xr:uid="{00000000-0005-0000-0000-0000FF0F0000}"/>
    <cellStyle name="Normal 84 13" xfId="4132" xr:uid="{00000000-0005-0000-0000-000000100000}"/>
    <cellStyle name="Normal 84 14" xfId="4133" xr:uid="{00000000-0005-0000-0000-000001100000}"/>
    <cellStyle name="Normal 84 15" xfId="4134" xr:uid="{00000000-0005-0000-0000-000002100000}"/>
    <cellStyle name="Normal 84 16" xfId="4135" xr:uid="{00000000-0005-0000-0000-000003100000}"/>
    <cellStyle name="Normal 84 17" xfId="4136" xr:uid="{00000000-0005-0000-0000-000004100000}"/>
    <cellStyle name="Normal 84 18" xfId="4137" xr:uid="{00000000-0005-0000-0000-000005100000}"/>
    <cellStyle name="Normal 84 19" xfId="4138" xr:uid="{00000000-0005-0000-0000-000006100000}"/>
    <cellStyle name="Normal 84 2" xfId="4139" xr:uid="{00000000-0005-0000-0000-000007100000}"/>
    <cellStyle name="Normal 84 20" xfId="4140" xr:uid="{00000000-0005-0000-0000-000008100000}"/>
    <cellStyle name="Normal 84 21" xfId="4141" xr:uid="{00000000-0005-0000-0000-000009100000}"/>
    <cellStyle name="Normal 84 22" xfId="4142" xr:uid="{00000000-0005-0000-0000-00000A100000}"/>
    <cellStyle name="Normal 84 23" xfId="4143" xr:uid="{00000000-0005-0000-0000-00000B100000}"/>
    <cellStyle name="Normal 84 24" xfId="4144" xr:uid="{00000000-0005-0000-0000-00000C100000}"/>
    <cellStyle name="Normal 84 25" xfId="4145" xr:uid="{00000000-0005-0000-0000-00000D100000}"/>
    <cellStyle name="Normal 84 26" xfId="4146" xr:uid="{00000000-0005-0000-0000-00000E100000}"/>
    <cellStyle name="Normal 84 27" xfId="4147" xr:uid="{00000000-0005-0000-0000-00000F100000}"/>
    <cellStyle name="Normal 84 28" xfId="4148" xr:uid="{00000000-0005-0000-0000-000010100000}"/>
    <cellStyle name="Normal 84 29" xfId="4149" xr:uid="{00000000-0005-0000-0000-000011100000}"/>
    <cellStyle name="Normal 84 3" xfId="4150" xr:uid="{00000000-0005-0000-0000-000012100000}"/>
    <cellStyle name="Normal 84 30" xfId="4151" xr:uid="{00000000-0005-0000-0000-000013100000}"/>
    <cellStyle name="Normal 84 31" xfId="4152" xr:uid="{00000000-0005-0000-0000-000014100000}"/>
    <cellStyle name="Normal 84 32" xfId="4153" xr:uid="{00000000-0005-0000-0000-000015100000}"/>
    <cellStyle name="Normal 84 33" xfId="4154" xr:uid="{00000000-0005-0000-0000-000016100000}"/>
    <cellStyle name="Normal 84 34" xfId="4155" xr:uid="{00000000-0005-0000-0000-000017100000}"/>
    <cellStyle name="Normal 84 35" xfId="4156" xr:uid="{00000000-0005-0000-0000-000018100000}"/>
    <cellStyle name="Normal 84 36" xfId="4157" xr:uid="{00000000-0005-0000-0000-000019100000}"/>
    <cellStyle name="Normal 84 4" xfId="4158" xr:uid="{00000000-0005-0000-0000-00001A100000}"/>
    <cellStyle name="Normal 84 5" xfId="4159" xr:uid="{00000000-0005-0000-0000-00001B100000}"/>
    <cellStyle name="Normal 84 6" xfId="4160" xr:uid="{00000000-0005-0000-0000-00001C100000}"/>
    <cellStyle name="Normal 84 7" xfId="4161" xr:uid="{00000000-0005-0000-0000-00001D100000}"/>
    <cellStyle name="Normal 84 8" xfId="4162" xr:uid="{00000000-0005-0000-0000-00001E100000}"/>
    <cellStyle name="Normal 84 9" xfId="4163" xr:uid="{00000000-0005-0000-0000-00001F100000}"/>
    <cellStyle name="Normal 85" xfId="4164" xr:uid="{00000000-0005-0000-0000-000020100000}"/>
    <cellStyle name="Normal 86" xfId="4165" xr:uid="{00000000-0005-0000-0000-000021100000}"/>
    <cellStyle name="Normal 87" xfId="6094" xr:uid="{00000000-0005-0000-0000-000022100000}"/>
    <cellStyle name="Normal 9" xfId="4166" xr:uid="{00000000-0005-0000-0000-000023100000}"/>
    <cellStyle name="Note" xfId="4167" xr:uid="{00000000-0005-0000-0000-000024100000}"/>
    <cellStyle name="Note 10" xfId="4168" xr:uid="{00000000-0005-0000-0000-000025100000}"/>
    <cellStyle name="Note 11" xfId="4169" xr:uid="{00000000-0005-0000-0000-000026100000}"/>
    <cellStyle name="Note 12" xfId="4170" xr:uid="{00000000-0005-0000-0000-000027100000}"/>
    <cellStyle name="Note 13" xfId="4171" xr:uid="{00000000-0005-0000-0000-000028100000}"/>
    <cellStyle name="Note 14" xfId="4172" xr:uid="{00000000-0005-0000-0000-000029100000}"/>
    <cellStyle name="Note 15" xfId="4173" xr:uid="{00000000-0005-0000-0000-00002A100000}"/>
    <cellStyle name="Note 2" xfId="4174" xr:uid="{00000000-0005-0000-0000-00002B100000}"/>
    <cellStyle name="Note 3" xfId="4175" xr:uid="{00000000-0005-0000-0000-00002C100000}"/>
    <cellStyle name="Note 4" xfId="4176" xr:uid="{00000000-0005-0000-0000-00002D100000}"/>
    <cellStyle name="Note 5" xfId="4177" xr:uid="{00000000-0005-0000-0000-00002E100000}"/>
    <cellStyle name="Note 6" xfId="4178" xr:uid="{00000000-0005-0000-0000-00002F100000}"/>
    <cellStyle name="Note 7" xfId="4179" xr:uid="{00000000-0005-0000-0000-000030100000}"/>
    <cellStyle name="Note 8" xfId="4180" xr:uid="{00000000-0005-0000-0000-000031100000}"/>
    <cellStyle name="Note 9" xfId="4181" xr:uid="{00000000-0005-0000-0000-000032100000}"/>
    <cellStyle name="nplode" xfId="4182" xr:uid="{00000000-0005-0000-0000-000033100000}"/>
    <cellStyle name="Œ…‹æØ‚è [0.00]_Region Orders (2)" xfId="4183" xr:uid="{00000000-0005-0000-0000-000034100000}"/>
    <cellStyle name="Œ…‹æØ‚è_Region Orders (2)" xfId="4184" xr:uid="{00000000-0005-0000-0000-000035100000}"/>
    <cellStyle name="Output" xfId="4185" xr:uid="{00000000-0005-0000-0000-000036100000}"/>
    <cellStyle name="Output 2" xfId="4186" xr:uid="{00000000-0005-0000-0000-000037100000}"/>
    <cellStyle name="ParaBirimi [0]_RESULTS" xfId="107" xr:uid="{00000000-0005-0000-0000-000038100000}"/>
    <cellStyle name="ParaBirimi_RESULTS" xfId="108" xr:uid="{00000000-0005-0000-0000-000039100000}"/>
    <cellStyle name="per.style" xfId="4187" xr:uid="{00000000-0005-0000-0000-00003A100000}"/>
    <cellStyle name="Percent [0]" xfId="109" xr:uid="{00000000-0005-0000-0000-00003B100000}"/>
    <cellStyle name="Percent [0] 10" xfId="5718" xr:uid="{00000000-0005-0000-0000-00003C100000}"/>
    <cellStyle name="Percent [0] 11" xfId="5768" xr:uid="{00000000-0005-0000-0000-00003D100000}"/>
    <cellStyle name="Percent [0] 12" xfId="5712" xr:uid="{00000000-0005-0000-0000-00003E100000}"/>
    <cellStyle name="Percent [0] 13" xfId="5771" xr:uid="{00000000-0005-0000-0000-00003F100000}"/>
    <cellStyle name="Percent [0] 14" xfId="5709" xr:uid="{00000000-0005-0000-0000-000040100000}"/>
    <cellStyle name="Percent [0] 2" xfId="4188" xr:uid="{00000000-0005-0000-0000-000041100000}"/>
    <cellStyle name="Percent [0] 3" xfId="5756" xr:uid="{00000000-0005-0000-0000-000042100000}"/>
    <cellStyle name="Percent [0] 4" xfId="5724" xr:uid="{00000000-0005-0000-0000-000043100000}"/>
    <cellStyle name="Percent [0] 5" xfId="5759" xr:uid="{00000000-0005-0000-0000-000044100000}"/>
    <cellStyle name="Percent [0] 6" xfId="5721" xr:uid="{00000000-0005-0000-0000-000045100000}"/>
    <cellStyle name="Percent [0] 7" xfId="5762" xr:uid="{00000000-0005-0000-0000-000046100000}"/>
    <cellStyle name="Percent [0] 8" xfId="5717" xr:uid="{00000000-0005-0000-0000-000047100000}"/>
    <cellStyle name="Percent [0] 9" xfId="5765" xr:uid="{00000000-0005-0000-0000-000048100000}"/>
    <cellStyle name="Percent [00]" xfId="110" xr:uid="{00000000-0005-0000-0000-000049100000}"/>
    <cellStyle name="Percent [00] 10" xfId="5714" xr:uid="{00000000-0005-0000-0000-00004A100000}"/>
    <cellStyle name="Percent [00] 11" xfId="5769" xr:uid="{00000000-0005-0000-0000-00004B100000}"/>
    <cellStyle name="Percent [00] 12" xfId="5711" xr:uid="{00000000-0005-0000-0000-00004C100000}"/>
    <cellStyle name="Percent [00] 13" xfId="5772" xr:uid="{00000000-0005-0000-0000-00004D100000}"/>
    <cellStyle name="Percent [00] 14" xfId="5708" xr:uid="{00000000-0005-0000-0000-00004E100000}"/>
    <cellStyle name="Percent [00] 2" xfId="4189" xr:uid="{00000000-0005-0000-0000-00004F100000}"/>
    <cellStyle name="Percent [00] 3" xfId="5757" xr:uid="{00000000-0005-0000-0000-000050100000}"/>
    <cellStyle name="Percent [00] 4" xfId="5723" xr:uid="{00000000-0005-0000-0000-000051100000}"/>
    <cellStyle name="Percent [00] 5" xfId="5760" xr:uid="{00000000-0005-0000-0000-000052100000}"/>
    <cellStyle name="Percent [00] 6" xfId="5720" xr:uid="{00000000-0005-0000-0000-000053100000}"/>
    <cellStyle name="Percent [00] 7" xfId="5763" xr:uid="{00000000-0005-0000-0000-000054100000}"/>
    <cellStyle name="Percent [00] 8" xfId="5716" xr:uid="{00000000-0005-0000-0000-000055100000}"/>
    <cellStyle name="Percent [00] 9" xfId="5766" xr:uid="{00000000-0005-0000-0000-000056100000}"/>
    <cellStyle name="Percent [2]" xfId="111" xr:uid="{00000000-0005-0000-0000-000057100000}"/>
    <cellStyle name="Percent [2] 10" xfId="4191" xr:uid="{00000000-0005-0000-0000-000058100000}"/>
    <cellStyle name="Percent [2] 11" xfId="4192" xr:uid="{00000000-0005-0000-0000-000059100000}"/>
    <cellStyle name="Percent [2] 12" xfId="4193" xr:uid="{00000000-0005-0000-0000-00005A100000}"/>
    <cellStyle name="Percent [2] 13" xfId="4194" xr:uid="{00000000-0005-0000-0000-00005B100000}"/>
    <cellStyle name="Percent [2] 14" xfId="4195" xr:uid="{00000000-0005-0000-0000-00005C100000}"/>
    <cellStyle name="Percent [2] 15" xfId="4196" xr:uid="{00000000-0005-0000-0000-00005D100000}"/>
    <cellStyle name="Percent [2] 16" xfId="4197" xr:uid="{00000000-0005-0000-0000-00005E100000}"/>
    <cellStyle name="Percent [2] 17" xfId="4198" xr:uid="{00000000-0005-0000-0000-00005F100000}"/>
    <cellStyle name="Percent [2] 18" xfId="4199" xr:uid="{00000000-0005-0000-0000-000060100000}"/>
    <cellStyle name="Percent [2] 19" xfId="4200" xr:uid="{00000000-0005-0000-0000-000061100000}"/>
    <cellStyle name="Percent [2] 2" xfId="4190" xr:uid="{00000000-0005-0000-0000-000062100000}"/>
    <cellStyle name="Percent [2] 20" xfId="4201" xr:uid="{00000000-0005-0000-0000-000063100000}"/>
    <cellStyle name="Percent [2] 21" xfId="4202" xr:uid="{00000000-0005-0000-0000-000064100000}"/>
    <cellStyle name="Percent [2] 22" xfId="4203" xr:uid="{00000000-0005-0000-0000-000065100000}"/>
    <cellStyle name="Percent [2] 23" xfId="4204" xr:uid="{00000000-0005-0000-0000-000066100000}"/>
    <cellStyle name="Percent [2] 24" xfId="4205" xr:uid="{00000000-0005-0000-0000-000067100000}"/>
    <cellStyle name="Percent [2] 25" xfId="4206" xr:uid="{00000000-0005-0000-0000-000068100000}"/>
    <cellStyle name="Percent [2] 26" xfId="4207" xr:uid="{00000000-0005-0000-0000-000069100000}"/>
    <cellStyle name="Percent [2] 27" xfId="4208" xr:uid="{00000000-0005-0000-0000-00006A100000}"/>
    <cellStyle name="Percent [2] 28" xfId="4209" xr:uid="{00000000-0005-0000-0000-00006B100000}"/>
    <cellStyle name="Percent [2] 29" xfId="4210" xr:uid="{00000000-0005-0000-0000-00006C100000}"/>
    <cellStyle name="Percent [2] 3" xfId="4211" xr:uid="{00000000-0005-0000-0000-00006D100000}"/>
    <cellStyle name="Percent [2] 30" xfId="4212" xr:uid="{00000000-0005-0000-0000-00006E100000}"/>
    <cellStyle name="Percent [2] 31" xfId="4213" xr:uid="{00000000-0005-0000-0000-00006F100000}"/>
    <cellStyle name="Percent [2] 32" xfId="4214" xr:uid="{00000000-0005-0000-0000-000070100000}"/>
    <cellStyle name="Percent [2] 33" xfId="4215" xr:uid="{00000000-0005-0000-0000-000071100000}"/>
    <cellStyle name="Percent [2] 34" xfId="4216" xr:uid="{00000000-0005-0000-0000-000072100000}"/>
    <cellStyle name="Percent [2] 35" xfId="4217" xr:uid="{00000000-0005-0000-0000-000073100000}"/>
    <cellStyle name="Percent [2] 36" xfId="4218" xr:uid="{00000000-0005-0000-0000-000074100000}"/>
    <cellStyle name="Percent [2] 37" xfId="4219" xr:uid="{00000000-0005-0000-0000-000075100000}"/>
    <cellStyle name="Percent [2] 38" xfId="4220" xr:uid="{00000000-0005-0000-0000-000076100000}"/>
    <cellStyle name="Percent [2] 39" xfId="4221" xr:uid="{00000000-0005-0000-0000-000077100000}"/>
    <cellStyle name="Percent [2] 4" xfId="4222" xr:uid="{00000000-0005-0000-0000-000078100000}"/>
    <cellStyle name="Percent [2] 40" xfId="4223" xr:uid="{00000000-0005-0000-0000-000079100000}"/>
    <cellStyle name="Percent [2] 41" xfId="4224" xr:uid="{00000000-0005-0000-0000-00007A100000}"/>
    <cellStyle name="Percent [2] 42" xfId="4225" xr:uid="{00000000-0005-0000-0000-00007B100000}"/>
    <cellStyle name="Percent [2] 43" xfId="4226" xr:uid="{00000000-0005-0000-0000-00007C100000}"/>
    <cellStyle name="Percent [2] 44" xfId="4227" xr:uid="{00000000-0005-0000-0000-00007D100000}"/>
    <cellStyle name="Percent [2] 45" xfId="4228" xr:uid="{00000000-0005-0000-0000-00007E100000}"/>
    <cellStyle name="Percent [2] 46" xfId="4229" xr:uid="{00000000-0005-0000-0000-00007F100000}"/>
    <cellStyle name="Percent [2] 47" xfId="5758" xr:uid="{00000000-0005-0000-0000-000080100000}"/>
    <cellStyle name="Percent [2] 48" xfId="5722" xr:uid="{00000000-0005-0000-0000-000081100000}"/>
    <cellStyle name="Percent [2] 49" xfId="5761" xr:uid="{00000000-0005-0000-0000-000082100000}"/>
    <cellStyle name="Percent [2] 5" xfId="4230" xr:uid="{00000000-0005-0000-0000-000083100000}"/>
    <cellStyle name="Percent [2] 50" xfId="5719" xr:uid="{00000000-0005-0000-0000-000084100000}"/>
    <cellStyle name="Percent [2] 51" xfId="5764" xr:uid="{00000000-0005-0000-0000-000085100000}"/>
    <cellStyle name="Percent [2] 52" xfId="5715" xr:uid="{00000000-0005-0000-0000-000086100000}"/>
    <cellStyle name="Percent [2] 53" xfId="5767" xr:uid="{00000000-0005-0000-0000-000087100000}"/>
    <cellStyle name="Percent [2] 54" xfId="5713" xr:uid="{00000000-0005-0000-0000-000088100000}"/>
    <cellStyle name="Percent [2] 55" xfId="5770" xr:uid="{00000000-0005-0000-0000-000089100000}"/>
    <cellStyle name="Percent [2] 56" xfId="5710" xr:uid="{00000000-0005-0000-0000-00008A100000}"/>
    <cellStyle name="Percent [2] 57" xfId="5773" xr:uid="{00000000-0005-0000-0000-00008B100000}"/>
    <cellStyle name="Percent [2] 58" xfId="5707" xr:uid="{00000000-0005-0000-0000-00008C100000}"/>
    <cellStyle name="Percent [2] 6" xfId="4231" xr:uid="{00000000-0005-0000-0000-00008D100000}"/>
    <cellStyle name="Percent [2] 7" xfId="4232" xr:uid="{00000000-0005-0000-0000-00008E100000}"/>
    <cellStyle name="Percent [2] 8" xfId="4233" xr:uid="{00000000-0005-0000-0000-00008F100000}"/>
    <cellStyle name="Percent [2] 9" xfId="4234" xr:uid="{00000000-0005-0000-0000-000090100000}"/>
    <cellStyle name="Percent 10" xfId="4235" xr:uid="{00000000-0005-0000-0000-000091100000}"/>
    <cellStyle name="Percent 11" xfId="4236" xr:uid="{00000000-0005-0000-0000-000092100000}"/>
    <cellStyle name="Percent 12" xfId="4237" xr:uid="{00000000-0005-0000-0000-000093100000}"/>
    <cellStyle name="Percent 13" xfId="4238" xr:uid="{00000000-0005-0000-0000-000094100000}"/>
    <cellStyle name="Percent 14" xfId="4239" xr:uid="{00000000-0005-0000-0000-000095100000}"/>
    <cellStyle name="Percent 15" xfId="4240" xr:uid="{00000000-0005-0000-0000-000096100000}"/>
    <cellStyle name="Percent 16" xfId="4241" xr:uid="{00000000-0005-0000-0000-000097100000}"/>
    <cellStyle name="Percent 17" xfId="4242" xr:uid="{00000000-0005-0000-0000-000098100000}"/>
    <cellStyle name="Percent 18" xfId="4243" xr:uid="{00000000-0005-0000-0000-000099100000}"/>
    <cellStyle name="Percent 19" xfId="4244" xr:uid="{00000000-0005-0000-0000-00009A100000}"/>
    <cellStyle name="Percent 2" xfId="4245" xr:uid="{00000000-0005-0000-0000-00009B100000}"/>
    <cellStyle name="Percent 2 10" xfId="4246" xr:uid="{00000000-0005-0000-0000-00009C100000}"/>
    <cellStyle name="Percent 2 11" xfId="4247" xr:uid="{00000000-0005-0000-0000-00009D100000}"/>
    <cellStyle name="Percent 2 12" xfId="4248" xr:uid="{00000000-0005-0000-0000-00009E100000}"/>
    <cellStyle name="Percent 2 13" xfId="4249" xr:uid="{00000000-0005-0000-0000-00009F100000}"/>
    <cellStyle name="Percent 2 14" xfId="4250" xr:uid="{00000000-0005-0000-0000-0000A0100000}"/>
    <cellStyle name="Percent 2 15" xfId="4251" xr:uid="{00000000-0005-0000-0000-0000A1100000}"/>
    <cellStyle name="Percent 2 16" xfId="4252" xr:uid="{00000000-0005-0000-0000-0000A2100000}"/>
    <cellStyle name="Percent 2 17" xfId="4253" xr:uid="{00000000-0005-0000-0000-0000A3100000}"/>
    <cellStyle name="Percent 2 18" xfId="4254" xr:uid="{00000000-0005-0000-0000-0000A4100000}"/>
    <cellStyle name="Percent 2 19" xfId="4255" xr:uid="{00000000-0005-0000-0000-0000A5100000}"/>
    <cellStyle name="Percent 2 2" xfId="4256" xr:uid="{00000000-0005-0000-0000-0000A6100000}"/>
    <cellStyle name="Percent 2 20" xfId="4257" xr:uid="{00000000-0005-0000-0000-0000A7100000}"/>
    <cellStyle name="Percent 2 21" xfId="4258" xr:uid="{00000000-0005-0000-0000-0000A8100000}"/>
    <cellStyle name="Percent 2 22" xfId="4259" xr:uid="{00000000-0005-0000-0000-0000A9100000}"/>
    <cellStyle name="Percent 2 23" xfId="4260" xr:uid="{00000000-0005-0000-0000-0000AA100000}"/>
    <cellStyle name="Percent 2 24" xfId="4261" xr:uid="{00000000-0005-0000-0000-0000AB100000}"/>
    <cellStyle name="Percent 2 25" xfId="4262" xr:uid="{00000000-0005-0000-0000-0000AC100000}"/>
    <cellStyle name="Percent 2 26" xfId="4263" xr:uid="{00000000-0005-0000-0000-0000AD100000}"/>
    <cellStyle name="Percent 2 27" xfId="4264" xr:uid="{00000000-0005-0000-0000-0000AE100000}"/>
    <cellStyle name="Percent 2 28" xfId="4265" xr:uid="{00000000-0005-0000-0000-0000AF100000}"/>
    <cellStyle name="Percent 2 29" xfId="4266" xr:uid="{00000000-0005-0000-0000-0000B0100000}"/>
    <cellStyle name="Percent 2 3" xfId="4267" xr:uid="{00000000-0005-0000-0000-0000B1100000}"/>
    <cellStyle name="Percent 2 30" xfId="4268" xr:uid="{00000000-0005-0000-0000-0000B2100000}"/>
    <cellStyle name="Percent 2 31" xfId="4269" xr:uid="{00000000-0005-0000-0000-0000B3100000}"/>
    <cellStyle name="Percent 2 32" xfId="4270" xr:uid="{00000000-0005-0000-0000-0000B4100000}"/>
    <cellStyle name="Percent 2 33" xfId="4271" xr:uid="{00000000-0005-0000-0000-0000B5100000}"/>
    <cellStyle name="Percent 2 34" xfId="4272" xr:uid="{00000000-0005-0000-0000-0000B6100000}"/>
    <cellStyle name="Percent 2 35" xfId="4273" xr:uid="{00000000-0005-0000-0000-0000B7100000}"/>
    <cellStyle name="Percent 2 36" xfId="4274" xr:uid="{00000000-0005-0000-0000-0000B8100000}"/>
    <cellStyle name="Percent 2 37" xfId="4275" xr:uid="{00000000-0005-0000-0000-0000B9100000}"/>
    <cellStyle name="Percent 2 38" xfId="4276" xr:uid="{00000000-0005-0000-0000-0000BA100000}"/>
    <cellStyle name="Percent 2 39" xfId="4277" xr:uid="{00000000-0005-0000-0000-0000BB100000}"/>
    <cellStyle name="Percent 2 4" xfId="4278" xr:uid="{00000000-0005-0000-0000-0000BC100000}"/>
    <cellStyle name="Percent 2 40" xfId="4279" xr:uid="{00000000-0005-0000-0000-0000BD100000}"/>
    <cellStyle name="Percent 2 41" xfId="4280" xr:uid="{00000000-0005-0000-0000-0000BE100000}"/>
    <cellStyle name="Percent 2 42" xfId="4281" xr:uid="{00000000-0005-0000-0000-0000BF100000}"/>
    <cellStyle name="Percent 2 43" xfId="4282" xr:uid="{00000000-0005-0000-0000-0000C0100000}"/>
    <cellStyle name="Percent 2 44" xfId="4283" xr:uid="{00000000-0005-0000-0000-0000C1100000}"/>
    <cellStyle name="Percent 2 45" xfId="4284" xr:uid="{00000000-0005-0000-0000-0000C2100000}"/>
    <cellStyle name="Percent 2 46" xfId="4285" xr:uid="{00000000-0005-0000-0000-0000C3100000}"/>
    <cellStyle name="Percent 2 47" xfId="4286" xr:uid="{00000000-0005-0000-0000-0000C4100000}"/>
    <cellStyle name="Percent 2 48" xfId="4287" xr:uid="{00000000-0005-0000-0000-0000C5100000}"/>
    <cellStyle name="Percent 2 49" xfId="4288" xr:uid="{00000000-0005-0000-0000-0000C6100000}"/>
    <cellStyle name="Percent 2 5" xfId="4289" xr:uid="{00000000-0005-0000-0000-0000C7100000}"/>
    <cellStyle name="Percent 2 50" xfId="4290" xr:uid="{00000000-0005-0000-0000-0000C8100000}"/>
    <cellStyle name="Percent 2 51" xfId="4291" xr:uid="{00000000-0005-0000-0000-0000C9100000}"/>
    <cellStyle name="Percent 2 52" xfId="4292" xr:uid="{00000000-0005-0000-0000-0000CA100000}"/>
    <cellStyle name="Percent 2 53" xfId="4293" xr:uid="{00000000-0005-0000-0000-0000CB100000}"/>
    <cellStyle name="Percent 2 54" xfId="4294" xr:uid="{00000000-0005-0000-0000-0000CC100000}"/>
    <cellStyle name="Percent 2 55" xfId="4295" xr:uid="{00000000-0005-0000-0000-0000CD100000}"/>
    <cellStyle name="Percent 2 56" xfId="4296" xr:uid="{00000000-0005-0000-0000-0000CE100000}"/>
    <cellStyle name="Percent 2 57" xfId="4297" xr:uid="{00000000-0005-0000-0000-0000CF100000}"/>
    <cellStyle name="Percent 2 58" xfId="4298" xr:uid="{00000000-0005-0000-0000-0000D0100000}"/>
    <cellStyle name="Percent 2 59" xfId="4299" xr:uid="{00000000-0005-0000-0000-0000D1100000}"/>
    <cellStyle name="Percent 2 6" xfId="4300" xr:uid="{00000000-0005-0000-0000-0000D2100000}"/>
    <cellStyle name="Percent 2 60" xfId="4301" xr:uid="{00000000-0005-0000-0000-0000D3100000}"/>
    <cellStyle name="Percent 2 61" xfId="6088" xr:uid="{00000000-0005-0000-0000-0000D4100000}"/>
    <cellStyle name="Percent 2 62" xfId="6072" xr:uid="{00000000-0005-0000-0000-0000D5100000}"/>
    <cellStyle name="Percent 2 63" xfId="4947" xr:uid="{00000000-0005-0000-0000-0000D6100000}"/>
    <cellStyle name="Percent 2 64" xfId="5471" xr:uid="{00000000-0005-0000-0000-0000D7100000}"/>
    <cellStyle name="Percent 2 65" xfId="5521" xr:uid="{00000000-0005-0000-0000-0000D8100000}"/>
    <cellStyle name="Percent 2 66" xfId="5658" xr:uid="{00000000-0005-0000-0000-0000D9100000}"/>
    <cellStyle name="Percent 2 67" xfId="5669" xr:uid="{00000000-0005-0000-0000-0000DA100000}"/>
    <cellStyle name="Percent 2 68" xfId="5692" xr:uid="{00000000-0005-0000-0000-0000DB100000}"/>
    <cellStyle name="Percent 2 69" xfId="5703" xr:uid="{00000000-0005-0000-0000-0000DC100000}"/>
    <cellStyle name="Percent 2 7" xfId="4302" xr:uid="{00000000-0005-0000-0000-0000DD100000}"/>
    <cellStyle name="Percent 2 70" xfId="5726" xr:uid="{00000000-0005-0000-0000-0000DE100000}"/>
    <cellStyle name="Percent 2 71" xfId="5731" xr:uid="{00000000-0005-0000-0000-0000DF100000}"/>
    <cellStyle name="Percent 2 72" xfId="5736" xr:uid="{00000000-0005-0000-0000-0000E0100000}"/>
    <cellStyle name="Percent 2 73" xfId="5741" xr:uid="{00000000-0005-0000-0000-0000E1100000}"/>
    <cellStyle name="Percent 2 74" xfId="5747" xr:uid="{00000000-0005-0000-0000-0000E2100000}"/>
    <cellStyle name="Percent 2 75" xfId="5752" xr:uid="{00000000-0005-0000-0000-0000E3100000}"/>
    <cellStyle name="Percent 2 8" xfId="4303" xr:uid="{00000000-0005-0000-0000-0000E4100000}"/>
    <cellStyle name="Percent 2 9" xfId="4304" xr:uid="{00000000-0005-0000-0000-0000E5100000}"/>
    <cellStyle name="Percent 20" xfId="4305" xr:uid="{00000000-0005-0000-0000-0000E6100000}"/>
    <cellStyle name="Percent 21" xfId="4306" xr:uid="{00000000-0005-0000-0000-0000E7100000}"/>
    <cellStyle name="Percent 22" xfId="4307" xr:uid="{00000000-0005-0000-0000-0000E8100000}"/>
    <cellStyle name="Percent 23" xfId="4308" xr:uid="{00000000-0005-0000-0000-0000E9100000}"/>
    <cellStyle name="Percent 24" xfId="4309" xr:uid="{00000000-0005-0000-0000-0000EA100000}"/>
    <cellStyle name="Percent 25" xfId="4310" xr:uid="{00000000-0005-0000-0000-0000EB100000}"/>
    <cellStyle name="Percent 26" xfId="4311" xr:uid="{00000000-0005-0000-0000-0000EC100000}"/>
    <cellStyle name="Percent 27" xfId="4312" xr:uid="{00000000-0005-0000-0000-0000ED100000}"/>
    <cellStyle name="Percent 28" xfId="4313" xr:uid="{00000000-0005-0000-0000-0000EE100000}"/>
    <cellStyle name="Percent 29" xfId="4314" xr:uid="{00000000-0005-0000-0000-0000EF100000}"/>
    <cellStyle name="Percent 3" xfId="4315" xr:uid="{00000000-0005-0000-0000-0000F0100000}"/>
    <cellStyle name="Percent 3 10" xfId="4316" xr:uid="{00000000-0005-0000-0000-0000F1100000}"/>
    <cellStyle name="Percent 3 11" xfId="4317" xr:uid="{00000000-0005-0000-0000-0000F2100000}"/>
    <cellStyle name="Percent 3 12" xfId="4318" xr:uid="{00000000-0005-0000-0000-0000F3100000}"/>
    <cellStyle name="Percent 3 13" xfId="4319" xr:uid="{00000000-0005-0000-0000-0000F4100000}"/>
    <cellStyle name="Percent 3 14" xfId="4320" xr:uid="{00000000-0005-0000-0000-0000F5100000}"/>
    <cellStyle name="Percent 3 15" xfId="4321" xr:uid="{00000000-0005-0000-0000-0000F6100000}"/>
    <cellStyle name="Percent 3 16" xfId="4322" xr:uid="{00000000-0005-0000-0000-0000F7100000}"/>
    <cellStyle name="Percent 3 17" xfId="4323" xr:uid="{00000000-0005-0000-0000-0000F8100000}"/>
    <cellStyle name="Percent 3 18" xfId="4324" xr:uid="{00000000-0005-0000-0000-0000F9100000}"/>
    <cellStyle name="Percent 3 19" xfId="4325" xr:uid="{00000000-0005-0000-0000-0000FA100000}"/>
    <cellStyle name="Percent 3 2" xfId="4326" xr:uid="{00000000-0005-0000-0000-0000FB100000}"/>
    <cellStyle name="Percent 3 20" xfId="4327" xr:uid="{00000000-0005-0000-0000-0000FC100000}"/>
    <cellStyle name="Percent 3 21" xfId="4328" xr:uid="{00000000-0005-0000-0000-0000FD100000}"/>
    <cellStyle name="Percent 3 22" xfId="4329" xr:uid="{00000000-0005-0000-0000-0000FE100000}"/>
    <cellStyle name="Percent 3 23" xfId="4330" xr:uid="{00000000-0005-0000-0000-0000FF100000}"/>
    <cellStyle name="Percent 3 24" xfId="4331" xr:uid="{00000000-0005-0000-0000-000000110000}"/>
    <cellStyle name="Percent 3 25" xfId="4332" xr:uid="{00000000-0005-0000-0000-000001110000}"/>
    <cellStyle name="Percent 3 26" xfId="4333" xr:uid="{00000000-0005-0000-0000-000002110000}"/>
    <cellStyle name="Percent 3 27" xfId="4334" xr:uid="{00000000-0005-0000-0000-000003110000}"/>
    <cellStyle name="Percent 3 28" xfId="4335" xr:uid="{00000000-0005-0000-0000-000004110000}"/>
    <cellStyle name="Percent 3 29" xfId="4336" xr:uid="{00000000-0005-0000-0000-000005110000}"/>
    <cellStyle name="Percent 3 3" xfId="4337" xr:uid="{00000000-0005-0000-0000-000006110000}"/>
    <cellStyle name="Percent 3 30" xfId="4338" xr:uid="{00000000-0005-0000-0000-000007110000}"/>
    <cellStyle name="Percent 3 31" xfId="4339" xr:uid="{00000000-0005-0000-0000-000008110000}"/>
    <cellStyle name="Percent 3 32" xfId="4340" xr:uid="{00000000-0005-0000-0000-000009110000}"/>
    <cellStyle name="Percent 3 33" xfId="4341" xr:uid="{00000000-0005-0000-0000-00000A110000}"/>
    <cellStyle name="Percent 3 34" xfId="4342" xr:uid="{00000000-0005-0000-0000-00000B110000}"/>
    <cellStyle name="Percent 3 35" xfId="4343" xr:uid="{00000000-0005-0000-0000-00000C110000}"/>
    <cellStyle name="Percent 3 36" xfId="4344" xr:uid="{00000000-0005-0000-0000-00000D110000}"/>
    <cellStyle name="Percent 3 4" xfId="4345" xr:uid="{00000000-0005-0000-0000-00000E110000}"/>
    <cellStyle name="Percent 3 5" xfId="4346" xr:uid="{00000000-0005-0000-0000-00000F110000}"/>
    <cellStyle name="Percent 3 6" xfId="4347" xr:uid="{00000000-0005-0000-0000-000010110000}"/>
    <cellStyle name="Percent 3 7" xfId="4348" xr:uid="{00000000-0005-0000-0000-000011110000}"/>
    <cellStyle name="Percent 3 8" xfId="4349" xr:uid="{00000000-0005-0000-0000-000012110000}"/>
    <cellStyle name="Percent 3 9" xfId="4350" xr:uid="{00000000-0005-0000-0000-000013110000}"/>
    <cellStyle name="Percent 30" xfId="4351" xr:uid="{00000000-0005-0000-0000-000014110000}"/>
    <cellStyle name="Percent 31" xfId="4352" xr:uid="{00000000-0005-0000-0000-000015110000}"/>
    <cellStyle name="Percent 32" xfId="4353" xr:uid="{00000000-0005-0000-0000-000016110000}"/>
    <cellStyle name="Percent 33" xfId="4354" xr:uid="{00000000-0005-0000-0000-000017110000}"/>
    <cellStyle name="Percent 34" xfId="4355" xr:uid="{00000000-0005-0000-0000-000018110000}"/>
    <cellStyle name="Percent 35" xfId="4356" xr:uid="{00000000-0005-0000-0000-000019110000}"/>
    <cellStyle name="Percent 36" xfId="4357" xr:uid="{00000000-0005-0000-0000-00001A110000}"/>
    <cellStyle name="Percent 37" xfId="4358" xr:uid="{00000000-0005-0000-0000-00001B110000}"/>
    <cellStyle name="Percent 38" xfId="4359" xr:uid="{00000000-0005-0000-0000-00001C110000}"/>
    <cellStyle name="Percent 39" xfId="4360" xr:uid="{00000000-0005-0000-0000-00001D110000}"/>
    <cellStyle name="Percent 4" xfId="4361" xr:uid="{00000000-0005-0000-0000-00001E110000}"/>
    <cellStyle name="Percent 40" xfId="4362" xr:uid="{00000000-0005-0000-0000-00001F110000}"/>
    <cellStyle name="Percent 41" xfId="4363" xr:uid="{00000000-0005-0000-0000-000020110000}"/>
    <cellStyle name="Percent 42" xfId="4364" xr:uid="{00000000-0005-0000-0000-000021110000}"/>
    <cellStyle name="Percent 43" xfId="4365" xr:uid="{00000000-0005-0000-0000-000022110000}"/>
    <cellStyle name="Percent 44" xfId="4366" xr:uid="{00000000-0005-0000-0000-000023110000}"/>
    <cellStyle name="Percent 45" xfId="4367" xr:uid="{00000000-0005-0000-0000-000024110000}"/>
    <cellStyle name="Percent 46" xfId="4368" xr:uid="{00000000-0005-0000-0000-000025110000}"/>
    <cellStyle name="Percent 47" xfId="4369" xr:uid="{00000000-0005-0000-0000-000026110000}"/>
    <cellStyle name="Percent 48" xfId="4370" xr:uid="{00000000-0005-0000-0000-000027110000}"/>
    <cellStyle name="Percent 49" xfId="4371" xr:uid="{00000000-0005-0000-0000-000028110000}"/>
    <cellStyle name="Percent 5" xfId="4372" xr:uid="{00000000-0005-0000-0000-000029110000}"/>
    <cellStyle name="Percent 50" xfId="4373" xr:uid="{00000000-0005-0000-0000-00002A110000}"/>
    <cellStyle name="Percent 51" xfId="4374" xr:uid="{00000000-0005-0000-0000-00002B110000}"/>
    <cellStyle name="Percent 52" xfId="4375" xr:uid="{00000000-0005-0000-0000-00002C110000}"/>
    <cellStyle name="Percent 53" xfId="4376" xr:uid="{00000000-0005-0000-0000-00002D110000}"/>
    <cellStyle name="Percent 54" xfId="4377" xr:uid="{00000000-0005-0000-0000-00002E110000}"/>
    <cellStyle name="Percent 55" xfId="4378" xr:uid="{00000000-0005-0000-0000-00002F110000}"/>
    <cellStyle name="Percent 56" xfId="4379" xr:uid="{00000000-0005-0000-0000-000030110000}"/>
    <cellStyle name="Percent 57" xfId="4380" xr:uid="{00000000-0005-0000-0000-000031110000}"/>
    <cellStyle name="Percent 58" xfId="4381" xr:uid="{00000000-0005-0000-0000-000032110000}"/>
    <cellStyle name="Percent 59" xfId="4382" xr:uid="{00000000-0005-0000-0000-000033110000}"/>
    <cellStyle name="Percent 6" xfId="4383" xr:uid="{00000000-0005-0000-0000-000034110000}"/>
    <cellStyle name="Percent 60" xfId="4384" xr:uid="{00000000-0005-0000-0000-000035110000}"/>
    <cellStyle name="Percent 61" xfId="4385" xr:uid="{00000000-0005-0000-0000-000036110000}"/>
    <cellStyle name="Percent 62" xfId="4386" xr:uid="{00000000-0005-0000-0000-000037110000}"/>
    <cellStyle name="Percent 63" xfId="4387" xr:uid="{00000000-0005-0000-0000-000038110000}"/>
    <cellStyle name="Percent 64" xfId="4388" xr:uid="{00000000-0005-0000-0000-000039110000}"/>
    <cellStyle name="Percent 65" xfId="4389" xr:uid="{00000000-0005-0000-0000-00003A110000}"/>
    <cellStyle name="Percent 66" xfId="4390" xr:uid="{00000000-0005-0000-0000-00003B110000}"/>
    <cellStyle name="Percent 67" xfId="4391" xr:uid="{00000000-0005-0000-0000-00003C110000}"/>
    <cellStyle name="Percent 68" xfId="4392" xr:uid="{00000000-0005-0000-0000-00003D110000}"/>
    <cellStyle name="Percent 69" xfId="4393" xr:uid="{00000000-0005-0000-0000-00003E110000}"/>
    <cellStyle name="Percent 7" xfId="4394" xr:uid="{00000000-0005-0000-0000-00003F110000}"/>
    <cellStyle name="Percent 8" xfId="4395" xr:uid="{00000000-0005-0000-0000-000040110000}"/>
    <cellStyle name="Percent 9" xfId="4396" xr:uid="{00000000-0005-0000-0000-000041110000}"/>
    <cellStyle name="Pourcentage_pldt" xfId="4397" xr:uid="{00000000-0005-0000-0000-000042110000}"/>
    <cellStyle name="PrePop Currency (0)" xfId="112" xr:uid="{00000000-0005-0000-0000-000043110000}"/>
    <cellStyle name="PrePop Currency (0) 10" xfId="4399" xr:uid="{00000000-0005-0000-0000-000044110000}"/>
    <cellStyle name="PrePop Currency (0) 11" xfId="4400" xr:uid="{00000000-0005-0000-0000-000045110000}"/>
    <cellStyle name="PrePop Currency (0) 12" xfId="4401" xr:uid="{00000000-0005-0000-0000-000046110000}"/>
    <cellStyle name="PrePop Currency (0) 13" xfId="4402" xr:uid="{00000000-0005-0000-0000-000047110000}"/>
    <cellStyle name="PrePop Currency (0) 14" xfId="4403" xr:uid="{00000000-0005-0000-0000-000048110000}"/>
    <cellStyle name="PrePop Currency (0) 15" xfId="4404" xr:uid="{00000000-0005-0000-0000-000049110000}"/>
    <cellStyle name="PrePop Currency (0) 16" xfId="4405" xr:uid="{00000000-0005-0000-0000-00004A110000}"/>
    <cellStyle name="PrePop Currency (0) 17" xfId="4406" xr:uid="{00000000-0005-0000-0000-00004B110000}"/>
    <cellStyle name="PrePop Currency (0) 18" xfId="4407" xr:uid="{00000000-0005-0000-0000-00004C110000}"/>
    <cellStyle name="PrePop Currency (0) 19" xfId="4408" xr:uid="{00000000-0005-0000-0000-00004D110000}"/>
    <cellStyle name="PrePop Currency (0) 2" xfId="4398" xr:uid="{00000000-0005-0000-0000-00004E110000}"/>
    <cellStyle name="PrePop Currency (0) 2 10" xfId="4409" xr:uid="{00000000-0005-0000-0000-00004F110000}"/>
    <cellStyle name="PrePop Currency (0) 2 11" xfId="4410" xr:uid="{00000000-0005-0000-0000-000050110000}"/>
    <cellStyle name="PrePop Currency (0) 2 12" xfId="4411" xr:uid="{00000000-0005-0000-0000-000051110000}"/>
    <cellStyle name="PrePop Currency (0) 2 13" xfId="4412" xr:uid="{00000000-0005-0000-0000-000052110000}"/>
    <cellStyle name="PrePop Currency (0) 2 14" xfId="4413" xr:uid="{00000000-0005-0000-0000-000053110000}"/>
    <cellStyle name="PrePop Currency (0) 2 15" xfId="4414" xr:uid="{00000000-0005-0000-0000-000054110000}"/>
    <cellStyle name="PrePop Currency (0) 2 16" xfId="4415" xr:uid="{00000000-0005-0000-0000-000055110000}"/>
    <cellStyle name="PrePop Currency (0) 2 17" xfId="4416" xr:uid="{00000000-0005-0000-0000-000056110000}"/>
    <cellStyle name="PrePop Currency (0) 2 18" xfId="4417" xr:uid="{00000000-0005-0000-0000-000057110000}"/>
    <cellStyle name="PrePop Currency (0) 2 19" xfId="4418" xr:uid="{00000000-0005-0000-0000-000058110000}"/>
    <cellStyle name="PrePop Currency (0) 2 2" xfId="4419" xr:uid="{00000000-0005-0000-0000-000059110000}"/>
    <cellStyle name="PrePop Currency (0) 2 20" xfId="4420" xr:uid="{00000000-0005-0000-0000-00005A110000}"/>
    <cellStyle name="PrePop Currency (0) 2 21" xfId="4421" xr:uid="{00000000-0005-0000-0000-00005B110000}"/>
    <cellStyle name="PrePop Currency (0) 2 22" xfId="4422" xr:uid="{00000000-0005-0000-0000-00005C110000}"/>
    <cellStyle name="PrePop Currency (0) 2 23" xfId="4423" xr:uid="{00000000-0005-0000-0000-00005D110000}"/>
    <cellStyle name="PrePop Currency (0) 2 24" xfId="4424" xr:uid="{00000000-0005-0000-0000-00005E110000}"/>
    <cellStyle name="PrePop Currency (0) 2 25" xfId="4425" xr:uid="{00000000-0005-0000-0000-00005F110000}"/>
    <cellStyle name="PrePop Currency (0) 2 26" xfId="4426" xr:uid="{00000000-0005-0000-0000-000060110000}"/>
    <cellStyle name="PrePop Currency (0) 2 27" xfId="4427" xr:uid="{00000000-0005-0000-0000-000061110000}"/>
    <cellStyle name="PrePop Currency (0) 2 28" xfId="4428" xr:uid="{00000000-0005-0000-0000-000062110000}"/>
    <cellStyle name="PrePop Currency (0) 2 29" xfId="4429" xr:uid="{00000000-0005-0000-0000-000063110000}"/>
    <cellStyle name="PrePop Currency (0) 2 3" xfId="4430" xr:uid="{00000000-0005-0000-0000-000064110000}"/>
    <cellStyle name="PrePop Currency (0) 2 30" xfId="4431" xr:uid="{00000000-0005-0000-0000-000065110000}"/>
    <cellStyle name="PrePop Currency (0) 2 31" xfId="4432" xr:uid="{00000000-0005-0000-0000-000066110000}"/>
    <cellStyle name="PrePop Currency (0) 2 32" xfId="4433" xr:uid="{00000000-0005-0000-0000-000067110000}"/>
    <cellStyle name="PrePop Currency (0) 2 33" xfId="4434" xr:uid="{00000000-0005-0000-0000-000068110000}"/>
    <cellStyle name="PrePop Currency (0) 2 34" xfId="4435" xr:uid="{00000000-0005-0000-0000-000069110000}"/>
    <cellStyle name="PrePop Currency (0) 2 35" xfId="4436" xr:uid="{00000000-0005-0000-0000-00006A110000}"/>
    <cellStyle name="PrePop Currency (0) 2 4" xfId="4437" xr:uid="{00000000-0005-0000-0000-00006B110000}"/>
    <cellStyle name="PrePop Currency (0) 2 5" xfId="4438" xr:uid="{00000000-0005-0000-0000-00006C110000}"/>
    <cellStyle name="PrePop Currency (0) 2 6" xfId="4439" xr:uid="{00000000-0005-0000-0000-00006D110000}"/>
    <cellStyle name="PrePop Currency (0) 2 7" xfId="4440" xr:uid="{00000000-0005-0000-0000-00006E110000}"/>
    <cellStyle name="PrePop Currency (0) 2 8" xfId="4441" xr:uid="{00000000-0005-0000-0000-00006F110000}"/>
    <cellStyle name="PrePop Currency (0) 2 9" xfId="4442" xr:uid="{00000000-0005-0000-0000-000070110000}"/>
    <cellStyle name="PrePop Currency (0) 20" xfId="4443" xr:uid="{00000000-0005-0000-0000-000071110000}"/>
    <cellStyle name="PrePop Currency (0) 21" xfId="4444" xr:uid="{00000000-0005-0000-0000-000072110000}"/>
    <cellStyle name="PrePop Currency (0) 22" xfId="4445" xr:uid="{00000000-0005-0000-0000-000073110000}"/>
    <cellStyle name="PrePop Currency (0) 23" xfId="4446" xr:uid="{00000000-0005-0000-0000-000074110000}"/>
    <cellStyle name="PrePop Currency (0) 24" xfId="4447" xr:uid="{00000000-0005-0000-0000-000075110000}"/>
    <cellStyle name="PrePop Currency (0) 25" xfId="4448" xr:uid="{00000000-0005-0000-0000-000076110000}"/>
    <cellStyle name="PrePop Currency (0) 26" xfId="4449" xr:uid="{00000000-0005-0000-0000-000077110000}"/>
    <cellStyle name="PrePop Currency (0) 27" xfId="4450" xr:uid="{00000000-0005-0000-0000-000078110000}"/>
    <cellStyle name="PrePop Currency (0) 28" xfId="4451" xr:uid="{00000000-0005-0000-0000-000079110000}"/>
    <cellStyle name="PrePop Currency (0) 29" xfId="4452" xr:uid="{00000000-0005-0000-0000-00007A110000}"/>
    <cellStyle name="PrePop Currency (0) 3" xfId="4453" xr:uid="{00000000-0005-0000-0000-00007B110000}"/>
    <cellStyle name="PrePop Currency (0) 30" xfId="4454" xr:uid="{00000000-0005-0000-0000-00007C110000}"/>
    <cellStyle name="PrePop Currency (0) 31" xfId="4455" xr:uid="{00000000-0005-0000-0000-00007D110000}"/>
    <cellStyle name="PrePop Currency (0) 32" xfId="4456" xr:uid="{00000000-0005-0000-0000-00007E110000}"/>
    <cellStyle name="PrePop Currency (0) 33" xfId="4457" xr:uid="{00000000-0005-0000-0000-00007F110000}"/>
    <cellStyle name="PrePop Currency (0) 34" xfId="4458" xr:uid="{00000000-0005-0000-0000-000080110000}"/>
    <cellStyle name="PrePop Currency (0) 35" xfId="4459" xr:uid="{00000000-0005-0000-0000-000081110000}"/>
    <cellStyle name="PrePop Currency (0) 36" xfId="4460" xr:uid="{00000000-0005-0000-0000-000082110000}"/>
    <cellStyle name="PrePop Currency (0) 37" xfId="4461" xr:uid="{00000000-0005-0000-0000-000083110000}"/>
    <cellStyle name="PrePop Currency (0) 38" xfId="4462" xr:uid="{00000000-0005-0000-0000-000084110000}"/>
    <cellStyle name="PrePop Currency (0) 39" xfId="5774" xr:uid="{00000000-0005-0000-0000-000085110000}"/>
    <cellStyle name="PrePop Currency (0) 4" xfId="4463" xr:uid="{00000000-0005-0000-0000-000086110000}"/>
    <cellStyle name="PrePop Currency (0) 40" xfId="5701" xr:uid="{00000000-0005-0000-0000-000087110000}"/>
    <cellStyle name="PrePop Currency (0) 41" xfId="5775" xr:uid="{00000000-0005-0000-0000-000088110000}"/>
    <cellStyle name="PrePop Currency (0) 42" xfId="5700" xr:uid="{00000000-0005-0000-0000-000089110000}"/>
    <cellStyle name="PrePop Currency (0) 43" xfId="5776" xr:uid="{00000000-0005-0000-0000-00008A110000}"/>
    <cellStyle name="PrePop Currency (0) 44" xfId="5699" xr:uid="{00000000-0005-0000-0000-00008B110000}"/>
    <cellStyle name="PrePop Currency (0) 45" xfId="5777" xr:uid="{00000000-0005-0000-0000-00008C110000}"/>
    <cellStyle name="PrePop Currency (0) 46" xfId="5698" xr:uid="{00000000-0005-0000-0000-00008D110000}"/>
    <cellStyle name="PrePop Currency (0) 47" xfId="5778" xr:uid="{00000000-0005-0000-0000-00008E110000}"/>
    <cellStyle name="PrePop Currency (0) 48" xfId="5697" xr:uid="{00000000-0005-0000-0000-00008F110000}"/>
    <cellStyle name="PrePop Currency (0) 49" xfId="5779" xr:uid="{00000000-0005-0000-0000-000090110000}"/>
    <cellStyle name="PrePop Currency (0) 5" xfId="4464" xr:uid="{00000000-0005-0000-0000-000091110000}"/>
    <cellStyle name="PrePop Currency (0) 50" xfId="5696" xr:uid="{00000000-0005-0000-0000-000092110000}"/>
    <cellStyle name="PrePop Currency (0) 6" xfId="4465" xr:uid="{00000000-0005-0000-0000-000093110000}"/>
    <cellStyle name="PrePop Currency (0) 7" xfId="4466" xr:uid="{00000000-0005-0000-0000-000094110000}"/>
    <cellStyle name="PrePop Currency (0) 8" xfId="4467" xr:uid="{00000000-0005-0000-0000-000095110000}"/>
    <cellStyle name="PrePop Currency (0) 9" xfId="4468" xr:uid="{00000000-0005-0000-0000-000096110000}"/>
    <cellStyle name="PrePop Currency (2)" xfId="113" xr:uid="{00000000-0005-0000-0000-000097110000}"/>
    <cellStyle name="PrePop Currency (2) 10" xfId="5684" xr:uid="{00000000-0005-0000-0000-000098110000}"/>
    <cellStyle name="PrePop Currency (2) 11" xfId="5788" xr:uid="{00000000-0005-0000-0000-000099110000}"/>
    <cellStyle name="PrePop Currency (2) 12" xfId="5682" xr:uid="{00000000-0005-0000-0000-00009A110000}"/>
    <cellStyle name="PrePop Currency (2) 13" xfId="5790" xr:uid="{00000000-0005-0000-0000-00009B110000}"/>
    <cellStyle name="PrePop Currency (2) 14" xfId="5680" xr:uid="{00000000-0005-0000-0000-00009C110000}"/>
    <cellStyle name="PrePop Currency (2) 2" xfId="4469" xr:uid="{00000000-0005-0000-0000-00009D110000}"/>
    <cellStyle name="PrePop Currency (2) 3" xfId="5780" xr:uid="{00000000-0005-0000-0000-00009E110000}"/>
    <cellStyle name="PrePop Currency (2) 4" xfId="5690" xr:uid="{00000000-0005-0000-0000-00009F110000}"/>
    <cellStyle name="PrePop Currency (2) 5" xfId="5782" xr:uid="{00000000-0005-0000-0000-0000A0110000}"/>
    <cellStyle name="PrePop Currency (2) 6" xfId="5688" xr:uid="{00000000-0005-0000-0000-0000A1110000}"/>
    <cellStyle name="PrePop Currency (2) 7" xfId="5784" xr:uid="{00000000-0005-0000-0000-0000A2110000}"/>
    <cellStyle name="PrePop Currency (2) 8" xfId="5686" xr:uid="{00000000-0005-0000-0000-0000A3110000}"/>
    <cellStyle name="PrePop Currency (2) 9" xfId="5786" xr:uid="{00000000-0005-0000-0000-0000A4110000}"/>
    <cellStyle name="PrePop Units (0)" xfId="114" xr:uid="{00000000-0005-0000-0000-0000A5110000}"/>
    <cellStyle name="PrePop Units (0) 10" xfId="4471" xr:uid="{00000000-0005-0000-0000-0000A6110000}"/>
    <cellStyle name="PrePop Units (0) 11" xfId="4472" xr:uid="{00000000-0005-0000-0000-0000A7110000}"/>
    <cellStyle name="PrePop Units (0) 12" xfId="4473" xr:uid="{00000000-0005-0000-0000-0000A8110000}"/>
    <cellStyle name="PrePop Units (0) 13" xfId="4474" xr:uid="{00000000-0005-0000-0000-0000A9110000}"/>
    <cellStyle name="PrePop Units (0) 14" xfId="4475" xr:uid="{00000000-0005-0000-0000-0000AA110000}"/>
    <cellStyle name="PrePop Units (0) 15" xfId="4476" xr:uid="{00000000-0005-0000-0000-0000AB110000}"/>
    <cellStyle name="PrePop Units (0) 16" xfId="4477" xr:uid="{00000000-0005-0000-0000-0000AC110000}"/>
    <cellStyle name="PrePop Units (0) 17" xfId="4478" xr:uid="{00000000-0005-0000-0000-0000AD110000}"/>
    <cellStyle name="PrePop Units (0) 18" xfId="4479" xr:uid="{00000000-0005-0000-0000-0000AE110000}"/>
    <cellStyle name="PrePop Units (0) 19" xfId="4480" xr:uid="{00000000-0005-0000-0000-0000AF110000}"/>
    <cellStyle name="PrePop Units (0) 2" xfId="4470" xr:uid="{00000000-0005-0000-0000-0000B0110000}"/>
    <cellStyle name="PrePop Units (0) 2 10" xfId="4482" xr:uid="{00000000-0005-0000-0000-0000B1110000}"/>
    <cellStyle name="PrePop Units (0) 2 11" xfId="4483" xr:uid="{00000000-0005-0000-0000-0000B2110000}"/>
    <cellStyle name="PrePop Units (0) 2 12" xfId="4484" xr:uid="{00000000-0005-0000-0000-0000B3110000}"/>
    <cellStyle name="PrePop Units (0) 2 13" xfId="4485" xr:uid="{00000000-0005-0000-0000-0000B4110000}"/>
    <cellStyle name="PrePop Units (0) 2 14" xfId="4486" xr:uid="{00000000-0005-0000-0000-0000B5110000}"/>
    <cellStyle name="PrePop Units (0) 2 15" xfId="4487" xr:uid="{00000000-0005-0000-0000-0000B6110000}"/>
    <cellStyle name="PrePop Units (0) 2 16" xfId="4488" xr:uid="{00000000-0005-0000-0000-0000B7110000}"/>
    <cellStyle name="PrePop Units (0) 2 17" xfId="4489" xr:uid="{00000000-0005-0000-0000-0000B8110000}"/>
    <cellStyle name="PrePop Units (0) 2 18" xfId="4490" xr:uid="{00000000-0005-0000-0000-0000B9110000}"/>
    <cellStyle name="PrePop Units (0) 2 19" xfId="4491" xr:uid="{00000000-0005-0000-0000-0000BA110000}"/>
    <cellStyle name="PrePop Units (0) 2 2" xfId="4492" xr:uid="{00000000-0005-0000-0000-0000BB110000}"/>
    <cellStyle name="PrePop Units (0) 2 20" xfId="4493" xr:uid="{00000000-0005-0000-0000-0000BC110000}"/>
    <cellStyle name="PrePop Units (0) 2 21" xfId="4494" xr:uid="{00000000-0005-0000-0000-0000BD110000}"/>
    <cellStyle name="PrePop Units (0) 2 22" xfId="4495" xr:uid="{00000000-0005-0000-0000-0000BE110000}"/>
    <cellStyle name="PrePop Units (0) 2 23" xfId="4496" xr:uid="{00000000-0005-0000-0000-0000BF110000}"/>
    <cellStyle name="PrePop Units (0) 2 24" xfId="4497" xr:uid="{00000000-0005-0000-0000-0000C0110000}"/>
    <cellStyle name="PrePop Units (0) 2 25" xfId="4498" xr:uid="{00000000-0005-0000-0000-0000C1110000}"/>
    <cellStyle name="PrePop Units (0) 2 26" xfId="4499" xr:uid="{00000000-0005-0000-0000-0000C2110000}"/>
    <cellStyle name="PrePop Units (0) 2 27" xfId="4500" xr:uid="{00000000-0005-0000-0000-0000C3110000}"/>
    <cellStyle name="PrePop Units (0) 2 28" xfId="4501" xr:uid="{00000000-0005-0000-0000-0000C4110000}"/>
    <cellStyle name="PrePop Units (0) 2 29" xfId="4502" xr:uid="{00000000-0005-0000-0000-0000C5110000}"/>
    <cellStyle name="PrePop Units (0) 2 3" xfId="4503" xr:uid="{00000000-0005-0000-0000-0000C6110000}"/>
    <cellStyle name="PrePop Units (0) 2 30" xfId="4504" xr:uid="{00000000-0005-0000-0000-0000C7110000}"/>
    <cellStyle name="PrePop Units (0) 2 31" xfId="4505" xr:uid="{00000000-0005-0000-0000-0000C8110000}"/>
    <cellStyle name="PrePop Units (0) 2 32" xfId="4506" xr:uid="{00000000-0005-0000-0000-0000C9110000}"/>
    <cellStyle name="PrePop Units (0) 2 33" xfId="4507" xr:uid="{00000000-0005-0000-0000-0000CA110000}"/>
    <cellStyle name="PrePop Units (0) 2 34" xfId="4508" xr:uid="{00000000-0005-0000-0000-0000CB110000}"/>
    <cellStyle name="PrePop Units (0) 2 35" xfId="4509" xr:uid="{00000000-0005-0000-0000-0000CC110000}"/>
    <cellStyle name="PrePop Units (0) 2 4" xfId="4510" xr:uid="{00000000-0005-0000-0000-0000CD110000}"/>
    <cellStyle name="PrePop Units (0) 2 5" xfId="4511" xr:uid="{00000000-0005-0000-0000-0000CE110000}"/>
    <cellStyle name="PrePop Units (0) 2 6" xfId="4512" xr:uid="{00000000-0005-0000-0000-0000CF110000}"/>
    <cellStyle name="PrePop Units (0) 2 7" xfId="4513" xr:uid="{00000000-0005-0000-0000-0000D0110000}"/>
    <cellStyle name="PrePop Units (0) 2 8" xfId="4514" xr:uid="{00000000-0005-0000-0000-0000D1110000}"/>
    <cellStyle name="PrePop Units (0) 2 9" xfId="4515" xr:uid="{00000000-0005-0000-0000-0000D2110000}"/>
    <cellStyle name="PrePop Units (0) 20" xfId="4516" xr:uid="{00000000-0005-0000-0000-0000D3110000}"/>
    <cellStyle name="PrePop Units (0) 21" xfId="4517" xr:uid="{00000000-0005-0000-0000-0000D4110000}"/>
    <cellStyle name="PrePop Units (0) 22" xfId="4518" xr:uid="{00000000-0005-0000-0000-0000D5110000}"/>
    <cellStyle name="PrePop Units (0) 23" xfId="4519" xr:uid="{00000000-0005-0000-0000-0000D6110000}"/>
    <cellStyle name="PrePop Units (0) 24" xfId="4520" xr:uid="{00000000-0005-0000-0000-0000D7110000}"/>
    <cellStyle name="PrePop Units (0) 25" xfId="4521" xr:uid="{00000000-0005-0000-0000-0000D8110000}"/>
    <cellStyle name="PrePop Units (0) 26" xfId="4522" xr:uid="{00000000-0005-0000-0000-0000D9110000}"/>
    <cellStyle name="PrePop Units (0) 27" xfId="4523" xr:uid="{00000000-0005-0000-0000-0000DA110000}"/>
    <cellStyle name="PrePop Units (0) 28" xfId="4524" xr:uid="{00000000-0005-0000-0000-0000DB110000}"/>
    <cellStyle name="PrePop Units (0) 29" xfId="4525" xr:uid="{00000000-0005-0000-0000-0000DC110000}"/>
    <cellStyle name="PrePop Units (0) 3" xfId="4526" xr:uid="{00000000-0005-0000-0000-0000DD110000}"/>
    <cellStyle name="PrePop Units (0) 30" xfId="4527" xr:uid="{00000000-0005-0000-0000-0000DE110000}"/>
    <cellStyle name="PrePop Units (0) 31" xfId="4528" xr:uid="{00000000-0005-0000-0000-0000DF110000}"/>
    <cellStyle name="PrePop Units (0) 32" xfId="4529" xr:uid="{00000000-0005-0000-0000-0000E0110000}"/>
    <cellStyle name="PrePop Units (0) 33" xfId="4530" xr:uid="{00000000-0005-0000-0000-0000E1110000}"/>
    <cellStyle name="PrePop Units (0) 34" xfId="4531" xr:uid="{00000000-0005-0000-0000-0000E2110000}"/>
    <cellStyle name="PrePop Units (0) 35" xfId="4532" xr:uid="{00000000-0005-0000-0000-0000E3110000}"/>
    <cellStyle name="PrePop Units (0) 36" xfId="4533" xr:uid="{00000000-0005-0000-0000-0000E4110000}"/>
    <cellStyle name="PrePop Units (0) 37" xfId="4534" xr:uid="{00000000-0005-0000-0000-0000E5110000}"/>
    <cellStyle name="PrePop Units (0) 38" xfId="4535" xr:uid="{00000000-0005-0000-0000-0000E6110000}"/>
    <cellStyle name="PrePop Units (0) 39" xfId="5781" xr:uid="{00000000-0005-0000-0000-0000E7110000}"/>
    <cellStyle name="PrePop Units (0) 4" xfId="4536" xr:uid="{00000000-0005-0000-0000-0000E8110000}"/>
    <cellStyle name="PrePop Units (0) 40" xfId="5689" xr:uid="{00000000-0005-0000-0000-0000E9110000}"/>
    <cellStyle name="PrePop Units (0) 41" xfId="5783" xr:uid="{00000000-0005-0000-0000-0000EA110000}"/>
    <cellStyle name="PrePop Units (0) 42" xfId="5687" xr:uid="{00000000-0005-0000-0000-0000EB110000}"/>
    <cellStyle name="PrePop Units (0) 43" xfId="5785" xr:uid="{00000000-0005-0000-0000-0000EC110000}"/>
    <cellStyle name="PrePop Units (0) 44" xfId="5685" xr:uid="{00000000-0005-0000-0000-0000ED110000}"/>
    <cellStyle name="PrePop Units (0) 45" xfId="5787" xr:uid="{00000000-0005-0000-0000-0000EE110000}"/>
    <cellStyle name="PrePop Units (0) 46" xfId="5683" xr:uid="{00000000-0005-0000-0000-0000EF110000}"/>
    <cellStyle name="PrePop Units (0) 47" xfId="5789" xr:uid="{00000000-0005-0000-0000-0000F0110000}"/>
    <cellStyle name="PrePop Units (0) 48" xfId="5681" xr:uid="{00000000-0005-0000-0000-0000F1110000}"/>
    <cellStyle name="PrePop Units (0) 49" xfId="5791" xr:uid="{00000000-0005-0000-0000-0000F2110000}"/>
    <cellStyle name="PrePop Units (0) 5" xfId="4537" xr:uid="{00000000-0005-0000-0000-0000F3110000}"/>
    <cellStyle name="PrePop Units (0) 50" xfId="5679" xr:uid="{00000000-0005-0000-0000-0000F4110000}"/>
    <cellStyle name="PrePop Units (0) 6" xfId="4538" xr:uid="{00000000-0005-0000-0000-0000F5110000}"/>
    <cellStyle name="PrePop Units (0) 7" xfId="4539" xr:uid="{00000000-0005-0000-0000-0000F6110000}"/>
    <cellStyle name="PrePop Units (0) 8" xfId="4540" xr:uid="{00000000-0005-0000-0000-0000F7110000}"/>
    <cellStyle name="PrePop Units (0) 9" xfId="4541" xr:uid="{00000000-0005-0000-0000-0000F8110000}"/>
    <cellStyle name="PrePop Units (1)" xfId="115" xr:uid="{00000000-0005-0000-0000-0000F9110000}"/>
    <cellStyle name="PrePop Units (1) 10" xfId="4543" xr:uid="{00000000-0005-0000-0000-0000FA110000}"/>
    <cellStyle name="PrePop Units (1) 11" xfId="4544" xr:uid="{00000000-0005-0000-0000-0000FB110000}"/>
    <cellStyle name="PrePop Units (1) 12" xfId="4545" xr:uid="{00000000-0005-0000-0000-0000FC110000}"/>
    <cellStyle name="PrePop Units (1) 13" xfId="4546" xr:uid="{00000000-0005-0000-0000-0000FD110000}"/>
    <cellStyle name="PrePop Units (1) 14" xfId="4547" xr:uid="{00000000-0005-0000-0000-0000FE110000}"/>
    <cellStyle name="PrePop Units (1) 15" xfId="4548" xr:uid="{00000000-0005-0000-0000-0000FF110000}"/>
    <cellStyle name="PrePop Units (1) 16" xfId="4549" xr:uid="{00000000-0005-0000-0000-000000120000}"/>
    <cellStyle name="PrePop Units (1) 17" xfId="4550" xr:uid="{00000000-0005-0000-0000-000001120000}"/>
    <cellStyle name="PrePop Units (1) 18" xfId="4551" xr:uid="{00000000-0005-0000-0000-000002120000}"/>
    <cellStyle name="PrePop Units (1) 19" xfId="4552" xr:uid="{00000000-0005-0000-0000-000003120000}"/>
    <cellStyle name="PrePop Units (1) 2" xfId="4542" xr:uid="{00000000-0005-0000-0000-000004120000}"/>
    <cellStyle name="PrePop Units (1) 2 10" xfId="4554" xr:uid="{00000000-0005-0000-0000-000005120000}"/>
    <cellStyle name="PrePop Units (1) 2 11" xfId="4555" xr:uid="{00000000-0005-0000-0000-000006120000}"/>
    <cellStyle name="PrePop Units (1) 2 12" xfId="4556" xr:uid="{00000000-0005-0000-0000-000007120000}"/>
    <cellStyle name="PrePop Units (1) 2 13" xfId="4557" xr:uid="{00000000-0005-0000-0000-000008120000}"/>
    <cellStyle name="PrePop Units (1) 2 14" xfId="4558" xr:uid="{00000000-0005-0000-0000-000009120000}"/>
    <cellStyle name="PrePop Units (1) 2 15" xfId="4559" xr:uid="{00000000-0005-0000-0000-00000A120000}"/>
    <cellStyle name="PrePop Units (1) 2 16" xfId="4560" xr:uid="{00000000-0005-0000-0000-00000B120000}"/>
    <cellStyle name="PrePop Units (1) 2 17" xfId="4561" xr:uid="{00000000-0005-0000-0000-00000C120000}"/>
    <cellStyle name="PrePop Units (1) 2 18" xfId="4562" xr:uid="{00000000-0005-0000-0000-00000D120000}"/>
    <cellStyle name="PrePop Units (1) 2 19" xfId="4563" xr:uid="{00000000-0005-0000-0000-00000E120000}"/>
    <cellStyle name="PrePop Units (1) 2 2" xfId="4564" xr:uid="{00000000-0005-0000-0000-00000F120000}"/>
    <cellStyle name="PrePop Units (1) 2 20" xfId="4565" xr:uid="{00000000-0005-0000-0000-000010120000}"/>
    <cellStyle name="PrePop Units (1) 2 21" xfId="4566" xr:uid="{00000000-0005-0000-0000-000011120000}"/>
    <cellStyle name="PrePop Units (1) 2 22" xfId="4567" xr:uid="{00000000-0005-0000-0000-000012120000}"/>
    <cellStyle name="PrePop Units (1) 2 23" xfId="4568" xr:uid="{00000000-0005-0000-0000-000013120000}"/>
    <cellStyle name="PrePop Units (1) 2 24" xfId="4569" xr:uid="{00000000-0005-0000-0000-000014120000}"/>
    <cellStyle name="PrePop Units (1) 2 25" xfId="4570" xr:uid="{00000000-0005-0000-0000-000015120000}"/>
    <cellStyle name="PrePop Units (1) 2 26" xfId="4571" xr:uid="{00000000-0005-0000-0000-000016120000}"/>
    <cellStyle name="PrePop Units (1) 2 27" xfId="4572" xr:uid="{00000000-0005-0000-0000-000017120000}"/>
    <cellStyle name="PrePop Units (1) 2 28" xfId="4573" xr:uid="{00000000-0005-0000-0000-000018120000}"/>
    <cellStyle name="PrePop Units (1) 2 29" xfId="4574" xr:uid="{00000000-0005-0000-0000-000019120000}"/>
    <cellStyle name="PrePop Units (1) 2 3" xfId="4575" xr:uid="{00000000-0005-0000-0000-00001A120000}"/>
    <cellStyle name="PrePop Units (1) 2 30" xfId="4576" xr:uid="{00000000-0005-0000-0000-00001B120000}"/>
    <cellStyle name="PrePop Units (1) 2 31" xfId="4577" xr:uid="{00000000-0005-0000-0000-00001C120000}"/>
    <cellStyle name="PrePop Units (1) 2 32" xfId="4578" xr:uid="{00000000-0005-0000-0000-00001D120000}"/>
    <cellStyle name="PrePop Units (1) 2 33" xfId="4579" xr:uid="{00000000-0005-0000-0000-00001E120000}"/>
    <cellStyle name="PrePop Units (1) 2 34" xfId="4580" xr:uid="{00000000-0005-0000-0000-00001F120000}"/>
    <cellStyle name="PrePop Units (1) 2 35" xfId="4581" xr:uid="{00000000-0005-0000-0000-000020120000}"/>
    <cellStyle name="PrePop Units (1) 2 4" xfId="4582" xr:uid="{00000000-0005-0000-0000-000021120000}"/>
    <cellStyle name="PrePop Units (1) 2 5" xfId="4583" xr:uid="{00000000-0005-0000-0000-000022120000}"/>
    <cellStyle name="PrePop Units (1) 2 6" xfId="4584" xr:uid="{00000000-0005-0000-0000-000023120000}"/>
    <cellStyle name="PrePop Units (1) 2 7" xfId="4585" xr:uid="{00000000-0005-0000-0000-000024120000}"/>
    <cellStyle name="PrePop Units (1) 2 8" xfId="4586" xr:uid="{00000000-0005-0000-0000-000025120000}"/>
    <cellStyle name="PrePop Units (1) 2 9" xfId="4587" xr:uid="{00000000-0005-0000-0000-000026120000}"/>
    <cellStyle name="PrePop Units (1) 20" xfId="4588" xr:uid="{00000000-0005-0000-0000-000027120000}"/>
    <cellStyle name="PrePop Units (1) 21" xfId="4589" xr:uid="{00000000-0005-0000-0000-000028120000}"/>
    <cellStyle name="PrePop Units (1) 22" xfId="4590" xr:uid="{00000000-0005-0000-0000-000029120000}"/>
    <cellStyle name="PrePop Units (1) 23" xfId="4591" xr:uid="{00000000-0005-0000-0000-00002A120000}"/>
    <cellStyle name="PrePop Units (1) 24" xfId="4592" xr:uid="{00000000-0005-0000-0000-00002B120000}"/>
    <cellStyle name="PrePop Units (1) 25" xfId="4593" xr:uid="{00000000-0005-0000-0000-00002C120000}"/>
    <cellStyle name="PrePop Units (1) 26" xfId="4594" xr:uid="{00000000-0005-0000-0000-00002D120000}"/>
    <cellStyle name="PrePop Units (1) 27" xfId="4595" xr:uid="{00000000-0005-0000-0000-00002E120000}"/>
    <cellStyle name="PrePop Units (1) 28" xfId="4596" xr:uid="{00000000-0005-0000-0000-00002F120000}"/>
    <cellStyle name="PrePop Units (1) 29" xfId="4597" xr:uid="{00000000-0005-0000-0000-000030120000}"/>
    <cellStyle name="PrePop Units (1) 3" xfId="4598" xr:uid="{00000000-0005-0000-0000-000031120000}"/>
    <cellStyle name="PrePop Units (1) 30" xfId="4599" xr:uid="{00000000-0005-0000-0000-000032120000}"/>
    <cellStyle name="PrePop Units (1) 31" xfId="4600" xr:uid="{00000000-0005-0000-0000-000033120000}"/>
    <cellStyle name="PrePop Units (1) 32" xfId="4601" xr:uid="{00000000-0005-0000-0000-000034120000}"/>
    <cellStyle name="PrePop Units (1) 33" xfId="4602" xr:uid="{00000000-0005-0000-0000-000035120000}"/>
    <cellStyle name="PrePop Units (1) 34" xfId="4603" xr:uid="{00000000-0005-0000-0000-000036120000}"/>
    <cellStyle name="PrePop Units (1) 35" xfId="4604" xr:uid="{00000000-0005-0000-0000-000037120000}"/>
    <cellStyle name="PrePop Units (1) 36" xfId="4605" xr:uid="{00000000-0005-0000-0000-000038120000}"/>
    <cellStyle name="PrePop Units (1) 37" xfId="4606" xr:uid="{00000000-0005-0000-0000-000039120000}"/>
    <cellStyle name="PrePop Units (1) 38" xfId="4607" xr:uid="{00000000-0005-0000-0000-00003A120000}"/>
    <cellStyle name="PrePop Units (1) 39" xfId="5792" xr:uid="{00000000-0005-0000-0000-00003B120000}"/>
    <cellStyle name="PrePop Units (1) 4" xfId="4608" xr:uid="{00000000-0005-0000-0000-00003C120000}"/>
    <cellStyle name="PrePop Units (1) 40" xfId="5678" xr:uid="{00000000-0005-0000-0000-00003D120000}"/>
    <cellStyle name="PrePop Units (1) 41" xfId="5793" xr:uid="{00000000-0005-0000-0000-00003E120000}"/>
    <cellStyle name="PrePop Units (1) 42" xfId="5677" xr:uid="{00000000-0005-0000-0000-00003F120000}"/>
    <cellStyle name="PrePop Units (1) 43" xfId="5794" xr:uid="{00000000-0005-0000-0000-000040120000}"/>
    <cellStyle name="PrePop Units (1) 44" xfId="5676" xr:uid="{00000000-0005-0000-0000-000041120000}"/>
    <cellStyle name="PrePop Units (1) 45" xfId="5795" xr:uid="{00000000-0005-0000-0000-000042120000}"/>
    <cellStyle name="PrePop Units (1) 46" xfId="5675" xr:uid="{00000000-0005-0000-0000-000043120000}"/>
    <cellStyle name="PrePop Units (1) 47" xfId="5796" xr:uid="{00000000-0005-0000-0000-000044120000}"/>
    <cellStyle name="PrePop Units (1) 48" xfId="5674" xr:uid="{00000000-0005-0000-0000-000045120000}"/>
    <cellStyle name="PrePop Units (1) 49" xfId="5797" xr:uid="{00000000-0005-0000-0000-000046120000}"/>
    <cellStyle name="PrePop Units (1) 5" xfId="4609" xr:uid="{00000000-0005-0000-0000-000047120000}"/>
    <cellStyle name="PrePop Units (1) 50" xfId="5673" xr:uid="{00000000-0005-0000-0000-000048120000}"/>
    <cellStyle name="PrePop Units (1) 6" xfId="4610" xr:uid="{00000000-0005-0000-0000-000049120000}"/>
    <cellStyle name="PrePop Units (1) 7" xfId="4611" xr:uid="{00000000-0005-0000-0000-00004A120000}"/>
    <cellStyle name="PrePop Units (1) 8" xfId="4612" xr:uid="{00000000-0005-0000-0000-00004B120000}"/>
    <cellStyle name="PrePop Units (1) 9" xfId="4613" xr:uid="{00000000-0005-0000-0000-00004C120000}"/>
    <cellStyle name="PrePop Units (2)" xfId="116" xr:uid="{00000000-0005-0000-0000-00004D120000}"/>
    <cellStyle name="PrePop Units (2) 10" xfId="5664" xr:uid="{00000000-0005-0000-0000-00004E120000}"/>
    <cellStyle name="PrePop Units (2) 11" xfId="5802" xr:uid="{00000000-0005-0000-0000-00004F120000}"/>
    <cellStyle name="PrePop Units (2) 12" xfId="5663" xr:uid="{00000000-0005-0000-0000-000050120000}"/>
    <cellStyle name="PrePop Units (2) 13" xfId="5803" xr:uid="{00000000-0005-0000-0000-000051120000}"/>
    <cellStyle name="PrePop Units (2) 14" xfId="5662" xr:uid="{00000000-0005-0000-0000-000052120000}"/>
    <cellStyle name="PrePop Units (2) 2" xfId="4614" xr:uid="{00000000-0005-0000-0000-000053120000}"/>
    <cellStyle name="PrePop Units (2) 3" xfId="5798" xr:uid="{00000000-0005-0000-0000-000054120000}"/>
    <cellStyle name="PrePop Units (2) 4" xfId="5667" xr:uid="{00000000-0005-0000-0000-000055120000}"/>
    <cellStyle name="PrePop Units (2) 5" xfId="5799" xr:uid="{00000000-0005-0000-0000-000056120000}"/>
    <cellStyle name="PrePop Units (2) 6" xfId="5666" xr:uid="{00000000-0005-0000-0000-000057120000}"/>
    <cellStyle name="PrePop Units (2) 7" xfId="5800" xr:uid="{00000000-0005-0000-0000-000058120000}"/>
    <cellStyle name="PrePop Units (2) 8" xfId="5665" xr:uid="{00000000-0005-0000-0000-000059120000}"/>
    <cellStyle name="PrePop Units (2) 9" xfId="5801" xr:uid="{00000000-0005-0000-0000-00005A120000}"/>
    <cellStyle name="PSChar" xfId="4615" xr:uid="{00000000-0005-0000-0000-00005B120000}"/>
    <cellStyle name="Quantity" xfId="4616" xr:uid="{00000000-0005-0000-0000-00005C120000}"/>
    <cellStyle name="Quantity 10" xfId="4617" xr:uid="{00000000-0005-0000-0000-00005D120000}"/>
    <cellStyle name="Quantity 11" xfId="4618" xr:uid="{00000000-0005-0000-0000-00005E120000}"/>
    <cellStyle name="Quantity 12" xfId="4619" xr:uid="{00000000-0005-0000-0000-00005F120000}"/>
    <cellStyle name="Quantity 13" xfId="4620" xr:uid="{00000000-0005-0000-0000-000060120000}"/>
    <cellStyle name="Quantity 14" xfId="4621" xr:uid="{00000000-0005-0000-0000-000061120000}"/>
    <cellStyle name="Quantity 15" xfId="4622" xr:uid="{00000000-0005-0000-0000-000062120000}"/>
    <cellStyle name="Quantity 16" xfId="4623" xr:uid="{00000000-0005-0000-0000-000063120000}"/>
    <cellStyle name="Quantity 17" xfId="4624" xr:uid="{00000000-0005-0000-0000-000064120000}"/>
    <cellStyle name="Quantity 18" xfId="4625" xr:uid="{00000000-0005-0000-0000-000065120000}"/>
    <cellStyle name="Quantity 19" xfId="4626" xr:uid="{00000000-0005-0000-0000-000066120000}"/>
    <cellStyle name="Quantity 2" xfId="4627" xr:uid="{00000000-0005-0000-0000-000067120000}"/>
    <cellStyle name="Quantity 20" xfId="4628" xr:uid="{00000000-0005-0000-0000-000068120000}"/>
    <cellStyle name="Quantity 21" xfId="4629" xr:uid="{00000000-0005-0000-0000-000069120000}"/>
    <cellStyle name="Quantity 22" xfId="4630" xr:uid="{00000000-0005-0000-0000-00006A120000}"/>
    <cellStyle name="Quantity 23" xfId="4631" xr:uid="{00000000-0005-0000-0000-00006B120000}"/>
    <cellStyle name="Quantity 24" xfId="4632" xr:uid="{00000000-0005-0000-0000-00006C120000}"/>
    <cellStyle name="Quantity 25" xfId="4633" xr:uid="{00000000-0005-0000-0000-00006D120000}"/>
    <cellStyle name="Quantity 26" xfId="4634" xr:uid="{00000000-0005-0000-0000-00006E120000}"/>
    <cellStyle name="Quantity 27" xfId="4635" xr:uid="{00000000-0005-0000-0000-00006F120000}"/>
    <cellStyle name="Quantity 28" xfId="4636" xr:uid="{00000000-0005-0000-0000-000070120000}"/>
    <cellStyle name="Quantity 29" xfId="4637" xr:uid="{00000000-0005-0000-0000-000071120000}"/>
    <cellStyle name="Quantity 3" xfId="4638" xr:uid="{00000000-0005-0000-0000-000072120000}"/>
    <cellStyle name="Quantity 30" xfId="4639" xr:uid="{00000000-0005-0000-0000-000073120000}"/>
    <cellStyle name="Quantity 31" xfId="4640" xr:uid="{00000000-0005-0000-0000-000074120000}"/>
    <cellStyle name="Quantity 32" xfId="4641" xr:uid="{00000000-0005-0000-0000-000075120000}"/>
    <cellStyle name="Quantity 33" xfId="4642" xr:uid="{00000000-0005-0000-0000-000076120000}"/>
    <cellStyle name="Quantity 34" xfId="4643" xr:uid="{00000000-0005-0000-0000-000077120000}"/>
    <cellStyle name="Quantity 35" xfId="4644" xr:uid="{00000000-0005-0000-0000-000078120000}"/>
    <cellStyle name="Quantity 4" xfId="4645" xr:uid="{00000000-0005-0000-0000-000079120000}"/>
    <cellStyle name="Quantity 5" xfId="4646" xr:uid="{00000000-0005-0000-0000-00007A120000}"/>
    <cellStyle name="Quantity 6" xfId="4647" xr:uid="{00000000-0005-0000-0000-00007B120000}"/>
    <cellStyle name="Quantity 7" xfId="4648" xr:uid="{00000000-0005-0000-0000-00007C120000}"/>
    <cellStyle name="Quantity 8" xfId="4649" xr:uid="{00000000-0005-0000-0000-00007D120000}"/>
    <cellStyle name="Quantity 9" xfId="4650" xr:uid="{00000000-0005-0000-0000-00007E120000}"/>
    <cellStyle name="regstoresfromspecstores" xfId="4651" xr:uid="{00000000-0005-0000-0000-00007F120000}"/>
    <cellStyle name="report_title" xfId="4652" xr:uid="{00000000-0005-0000-0000-000080120000}"/>
    <cellStyle name="RevList" xfId="4653" xr:uid="{00000000-0005-0000-0000-000081120000}"/>
    <cellStyle name="s]_x000d__x000a_load=C:\MS\SMS\BIN\smsrun16.exe_x000d__x000a_;C:\WINDOWS\SYSTEM\MGACTRL.EXE_x000d__x000a_;C:\TC\BIN\TCSPOOL.EXE_x000d__x000a_run=_x000d__x000a_NullPort=None_x000d__x000a_Defau_DEC REV DETAIL (ACE) (2)" xfId="4654" xr:uid="{00000000-0005-0000-0000-000082120000}"/>
    <cellStyle name="Satisfaisant" xfId="4655" xr:uid="{00000000-0005-0000-0000-000083120000}"/>
    <cellStyle name="SHADEDSTORES" xfId="4656" xr:uid="{00000000-0005-0000-0000-000084120000}"/>
    <cellStyle name="Sortie" xfId="4657" xr:uid="{00000000-0005-0000-0000-000085120000}"/>
    <cellStyle name="specstores" xfId="4658" xr:uid="{00000000-0005-0000-0000-000086120000}"/>
    <cellStyle name="SPOl" xfId="4659" xr:uid="{00000000-0005-0000-0000-000087120000}"/>
    <cellStyle name="Standard_Abfrage1" xfId="4660" xr:uid="{00000000-0005-0000-0000-000088120000}"/>
    <cellStyle name="Style 1" xfId="4661" xr:uid="{00000000-0005-0000-0000-000089120000}"/>
    <cellStyle name="Style 1 10" xfId="4662" xr:uid="{00000000-0005-0000-0000-00008A120000}"/>
    <cellStyle name="Style 1 11" xfId="4663" xr:uid="{00000000-0005-0000-0000-00008B120000}"/>
    <cellStyle name="Style 1 12" xfId="4664" xr:uid="{00000000-0005-0000-0000-00008C120000}"/>
    <cellStyle name="Style 1 13" xfId="4665" xr:uid="{00000000-0005-0000-0000-00008D120000}"/>
    <cellStyle name="Style 1 14" xfId="4666" xr:uid="{00000000-0005-0000-0000-00008E120000}"/>
    <cellStyle name="Style 1 15" xfId="4667" xr:uid="{00000000-0005-0000-0000-00008F120000}"/>
    <cellStyle name="Style 1 16" xfId="4668" xr:uid="{00000000-0005-0000-0000-000090120000}"/>
    <cellStyle name="Style 1 17" xfId="4669" xr:uid="{00000000-0005-0000-0000-000091120000}"/>
    <cellStyle name="Style 1 18" xfId="4670" xr:uid="{00000000-0005-0000-0000-000092120000}"/>
    <cellStyle name="Style 1 19" xfId="4671" xr:uid="{00000000-0005-0000-0000-000093120000}"/>
    <cellStyle name="Style 1 2" xfId="4672" xr:uid="{00000000-0005-0000-0000-000094120000}"/>
    <cellStyle name="Style 1 2 10" xfId="4673" xr:uid="{00000000-0005-0000-0000-000095120000}"/>
    <cellStyle name="Style 1 2 11" xfId="4674" xr:uid="{00000000-0005-0000-0000-000096120000}"/>
    <cellStyle name="Style 1 2 12" xfId="4675" xr:uid="{00000000-0005-0000-0000-000097120000}"/>
    <cellStyle name="Style 1 2 13" xfId="4676" xr:uid="{00000000-0005-0000-0000-000098120000}"/>
    <cellStyle name="Style 1 2 14" xfId="4677" xr:uid="{00000000-0005-0000-0000-000099120000}"/>
    <cellStyle name="Style 1 2 15" xfId="4678" xr:uid="{00000000-0005-0000-0000-00009A120000}"/>
    <cellStyle name="Style 1 2 16" xfId="4679" xr:uid="{00000000-0005-0000-0000-00009B120000}"/>
    <cellStyle name="Style 1 2 17" xfId="4680" xr:uid="{00000000-0005-0000-0000-00009C120000}"/>
    <cellStyle name="Style 1 2 18" xfId="4681" xr:uid="{00000000-0005-0000-0000-00009D120000}"/>
    <cellStyle name="Style 1 2 19" xfId="4682" xr:uid="{00000000-0005-0000-0000-00009E120000}"/>
    <cellStyle name="Style 1 2 2" xfId="4683" xr:uid="{00000000-0005-0000-0000-00009F120000}"/>
    <cellStyle name="Style 1 2 20" xfId="4684" xr:uid="{00000000-0005-0000-0000-0000A0120000}"/>
    <cellStyle name="Style 1 2 21" xfId="4685" xr:uid="{00000000-0005-0000-0000-0000A1120000}"/>
    <cellStyle name="Style 1 2 22" xfId="4686" xr:uid="{00000000-0005-0000-0000-0000A2120000}"/>
    <cellStyle name="Style 1 2 23" xfId="4687" xr:uid="{00000000-0005-0000-0000-0000A3120000}"/>
    <cellStyle name="Style 1 2 24" xfId="4688" xr:uid="{00000000-0005-0000-0000-0000A4120000}"/>
    <cellStyle name="Style 1 2 25" xfId="4689" xr:uid="{00000000-0005-0000-0000-0000A5120000}"/>
    <cellStyle name="Style 1 2 26" xfId="4690" xr:uid="{00000000-0005-0000-0000-0000A6120000}"/>
    <cellStyle name="Style 1 2 27" xfId="4691" xr:uid="{00000000-0005-0000-0000-0000A7120000}"/>
    <cellStyle name="Style 1 2 28" xfId="4692" xr:uid="{00000000-0005-0000-0000-0000A8120000}"/>
    <cellStyle name="Style 1 2 29" xfId="4693" xr:uid="{00000000-0005-0000-0000-0000A9120000}"/>
    <cellStyle name="Style 1 2 3" xfId="4694" xr:uid="{00000000-0005-0000-0000-0000AA120000}"/>
    <cellStyle name="Style 1 2 30" xfId="4695" xr:uid="{00000000-0005-0000-0000-0000AB120000}"/>
    <cellStyle name="Style 1 2 31" xfId="4696" xr:uid="{00000000-0005-0000-0000-0000AC120000}"/>
    <cellStyle name="Style 1 2 32" xfId="4697" xr:uid="{00000000-0005-0000-0000-0000AD120000}"/>
    <cellStyle name="Style 1 2 33" xfId="4698" xr:uid="{00000000-0005-0000-0000-0000AE120000}"/>
    <cellStyle name="Style 1 2 34" xfId="4699" xr:uid="{00000000-0005-0000-0000-0000AF120000}"/>
    <cellStyle name="Style 1 2 35" xfId="4700" xr:uid="{00000000-0005-0000-0000-0000B0120000}"/>
    <cellStyle name="Style 1 2 4" xfId="4701" xr:uid="{00000000-0005-0000-0000-0000B1120000}"/>
    <cellStyle name="Style 1 2 5" xfId="4702" xr:uid="{00000000-0005-0000-0000-0000B2120000}"/>
    <cellStyle name="Style 1 2 6" xfId="4703" xr:uid="{00000000-0005-0000-0000-0000B3120000}"/>
    <cellStyle name="Style 1 2 7" xfId="4704" xr:uid="{00000000-0005-0000-0000-0000B4120000}"/>
    <cellStyle name="Style 1 2 8" xfId="4705" xr:uid="{00000000-0005-0000-0000-0000B5120000}"/>
    <cellStyle name="Style 1 2 9" xfId="4706" xr:uid="{00000000-0005-0000-0000-0000B6120000}"/>
    <cellStyle name="Style 1 20" xfId="4707" xr:uid="{00000000-0005-0000-0000-0000B7120000}"/>
    <cellStyle name="Style 1 21" xfId="4708" xr:uid="{00000000-0005-0000-0000-0000B8120000}"/>
    <cellStyle name="Style 1 22" xfId="4709" xr:uid="{00000000-0005-0000-0000-0000B9120000}"/>
    <cellStyle name="Style 1 23" xfId="4710" xr:uid="{00000000-0005-0000-0000-0000BA120000}"/>
    <cellStyle name="Style 1 24" xfId="4711" xr:uid="{00000000-0005-0000-0000-0000BB120000}"/>
    <cellStyle name="Style 1 25" xfId="4712" xr:uid="{00000000-0005-0000-0000-0000BC120000}"/>
    <cellStyle name="Style 1 26" xfId="4713" xr:uid="{00000000-0005-0000-0000-0000BD120000}"/>
    <cellStyle name="Style 1 27" xfId="4714" xr:uid="{00000000-0005-0000-0000-0000BE120000}"/>
    <cellStyle name="Style 1 28" xfId="4715" xr:uid="{00000000-0005-0000-0000-0000BF120000}"/>
    <cellStyle name="Style 1 29" xfId="4716" xr:uid="{00000000-0005-0000-0000-0000C0120000}"/>
    <cellStyle name="Style 1 3" xfId="4717" xr:uid="{00000000-0005-0000-0000-0000C1120000}"/>
    <cellStyle name="Style 1 3 10" xfId="4718" xr:uid="{00000000-0005-0000-0000-0000C2120000}"/>
    <cellStyle name="Style 1 3 11" xfId="4719" xr:uid="{00000000-0005-0000-0000-0000C3120000}"/>
    <cellStyle name="Style 1 3 12" xfId="4720" xr:uid="{00000000-0005-0000-0000-0000C4120000}"/>
    <cellStyle name="Style 1 3 13" xfId="4721" xr:uid="{00000000-0005-0000-0000-0000C5120000}"/>
    <cellStyle name="Style 1 3 14" xfId="4722" xr:uid="{00000000-0005-0000-0000-0000C6120000}"/>
    <cellStyle name="Style 1 3 15" xfId="4723" xr:uid="{00000000-0005-0000-0000-0000C7120000}"/>
    <cellStyle name="Style 1 3 16" xfId="4724" xr:uid="{00000000-0005-0000-0000-0000C8120000}"/>
    <cellStyle name="Style 1 3 17" xfId="4725" xr:uid="{00000000-0005-0000-0000-0000C9120000}"/>
    <cellStyle name="Style 1 3 18" xfId="4726" xr:uid="{00000000-0005-0000-0000-0000CA120000}"/>
    <cellStyle name="Style 1 3 19" xfId="4727" xr:uid="{00000000-0005-0000-0000-0000CB120000}"/>
    <cellStyle name="Style 1 3 2" xfId="4728" xr:uid="{00000000-0005-0000-0000-0000CC120000}"/>
    <cellStyle name="Style 1 3 20" xfId="4729" xr:uid="{00000000-0005-0000-0000-0000CD120000}"/>
    <cellStyle name="Style 1 3 21" xfId="4730" xr:uid="{00000000-0005-0000-0000-0000CE120000}"/>
    <cellStyle name="Style 1 3 22" xfId="4731" xr:uid="{00000000-0005-0000-0000-0000CF120000}"/>
    <cellStyle name="Style 1 3 23" xfId="4732" xr:uid="{00000000-0005-0000-0000-0000D0120000}"/>
    <cellStyle name="Style 1 3 24" xfId="4733" xr:uid="{00000000-0005-0000-0000-0000D1120000}"/>
    <cellStyle name="Style 1 3 25" xfId="4734" xr:uid="{00000000-0005-0000-0000-0000D2120000}"/>
    <cellStyle name="Style 1 3 26" xfId="4735" xr:uid="{00000000-0005-0000-0000-0000D3120000}"/>
    <cellStyle name="Style 1 3 27" xfId="4736" xr:uid="{00000000-0005-0000-0000-0000D4120000}"/>
    <cellStyle name="Style 1 3 28" xfId="4737" xr:uid="{00000000-0005-0000-0000-0000D5120000}"/>
    <cellStyle name="Style 1 3 29" xfId="4738" xr:uid="{00000000-0005-0000-0000-0000D6120000}"/>
    <cellStyle name="Style 1 3 3" xfId="4739" xr:uid="{00000000-0005-0000-0000-0000D7120000}"/>
    <cellStyle name="Style 1 3 30" xfId="4740" xr:uid="{00000000-0005-0000-0000-0000D8120000}"/>
    <cellStyle name="Style 1 3 31" xfId="4741" xr:uid="{00000000-0005-0000-0000-0000D9120000}"/>
    <cellStyle name="Style 1 3 32" xfId="4742" xr:uid="{00000000-0005-0000-0000-0000DA120000}"/>
    <cellStyle name="Style 1 3 33" xfId="4743" xr:uid="{00000000-0005-0000-0000-0000DB120000}"/>
    <cellStyle name="Style 1 3 34" xfId="4744" xr:uid="{00000000-0005-0000-0000-0000DC120000}"/>
    <cellStyle name="Style 1 3 35" xfId="4745" xr:uid="{00000000-0005-0000-0000-0000DD120000}"/>
    <cellStyle name="Style 1 3 4" xfId="4746" xr:uid="{00000000-0005-0000-0000-0000DE120000}"/>
    <cellStyle name="Style 1 3 5" xfId="4747" xr:uid="{00000000-0005-0000-0000-0000DF120000}"/>
    <cellStyle name="Style 1 3 6" xfId="4748" xr:uid="{00000000-0005-0000-0000-0000E0120000}"/>
    <cellStyle name="Style 1 3 7" xfId="4749" xr:uid="{00000000-0005-0000-0000-0000E1120000}"/>
    <cellStyle name="Style 1 3 8" xfId="4750" xr:uid="{00000000-0005-0000-0000-0000E2120000}"/>
    <cellStyle name="Style 1 3 9" xfId="4751" xr:uid="{00000000-0005-0000-0000-0000E3120000}"/>
    <cellStyle name="Style 1 30" xfId="4752" xr:uid="{00000000-0005-0000-0000-0000E4120000}"/>
    <cellStyle name="Style 1 31" xfId="4753" xr:uid="{00000000-0005-0000-0000-0000E5120000}"/>
    <cellStyle name="Style 1 32" xfId="4754" xr:uid="{00000000-0005-0000-0000-0000E6120000}"/>
    <cellStyle name="Style 1 33" xfId="4755" xr:uid="{00000000-0005-0000-0000-0000E7120000}"/>
    <cellStyle name="Style 1 34" xfId="4756" xr:uid="{00000000-0005-0000-0000-0000E8120000}"/>
    <cellStyle name="Style 1 35" xfId="4757" xr:uid="{00000000-0005-0000-0000-0000E9120000}"/>
    <cellStyle name="Style 1 36" xfId="4758" xr:uid="{00000000-0005-0000-0000-0000EA120000}"/>
    <cellStyle name="Style 1 37" xfId="4759" xr:uid="{00000000-0005-0000-0000-0000EB120000}"/>
    <cellStyle name="Style 1 38" xfId="4760" xr:uid="{00000000-0005-0000-0000-0000EC120000}"/>
    <cellStyle name="Style 1 39" xfId="4761" xr:uid="{00000000-0005-0000-0000-0000ED120000}"/>
    <cellStyle name="Style 1 4" xfId="4762" xr:uid="{00000000-0005-0000-0000-0000EE120000}"/>
    <cellStyle name="Style 1 40" xfId="4763" xr:uid="{00000000-0005-0000-0000-0000EF120000}"/>
    <cellStyle name="Style 1 41" xfId="4764" xr:uid="{00000000-0005-0000-0000-0000F0120000}"/>
    <cellStyle name="Style 1 42" xfId="4765" xr:uid="{00000000-0005-0000-0000-0000F1120000}"/>
    <cellStyle name="Style 1 43" xfId="4766" xr:uid="{00000000-0005-0000-0000-0000F2120000}"/>
    <cellStyle name="Style 1 44" xfId="4767" xr:uid="{00000000-0005-0000-0000-0000F3120000}"/>
    <cellStyle name="Style 1 45" xfId="4768" xr:uid="{00000000-0005-0000-0000-0000F4120000}"/>
    <cellStyle name="Style 1 46" xfId="4769" xr:uid="{00000000-0005-0000-0000-0000F5120000}"/>
    <cellStyle name="Style 1 47" xfId="4770" xr:uid="{00000000-0005-0000-0000-0000F6120000}"/>
    <cellStyle name="Style 1 48" xfId="4771" xr:uid="{00000000-0005-0000-0000-0000F7120000}"/>
    <cellStyle name="Style 1 49" xfId="4772" xr:uid="{00000000-0005-0000-0000-0000F8120000}"/>
    <cellStyle name="Style 1 5" xfId="4773" xr:uid="{00000000-0005-0000-0000-0000F9120000}"/>
    <cellStyle name="Style 1 50" xfId="4774" xr:uid="{00000000-0005-0000-0000-0000FA120000}"/>
    <cellStyle name="Style 1 51" xfId="4775" xr:uid="{00000000-0005-0000-0000-0000FB120000}"/>
    <cellStyle name="Style 1 52" xfId="4776" xr:uid="{00000000-0005-0000-0000-0000FC120000}"/>
    <cellStyle name="Style 1 53" xfId="4777" xr:uid="{00000000-0005-0000-0000-0000FD120000}"/>
    <cellStyle name="Style 1 54" xfId="4778" xr:uid="{00000000-0005-0000-0000-0000FE120000}"/>
    <cellStyle name="Style 1 55" xfId="4779" xr:uid="{00000000-0005-0000-0000-0000FF120000}"/>
    <cellStyle name="Style 1 56" xfId="4780" xr:uid="{00000000-0005-0000-0000-000000130000}"/>
    <cellStyle name="Style 1 57" xfId="4781" xr:uid="{00000000-0005-0000-0000-000001130000}"/>
    <cellStyle name="Style 1 58" xfId="4782" xr:uid="{00000000-0005-0000-0000-000002130000}"/>
    <cellStyle name="Style 1 59" xfId="4783" xr:uid="{00000000-0005-0000-0000-000003130000}"/>
    <cellStyle name="Style 1 6" xfId="4784" xr:uid="{00000000-0005-0000-0000-000004130000}"/>
    <cellStyle name="Style 1 60" xfId="4785" xr:uid="{00000000-0005-0000-0000-000005130000}"/>
    <cellStyle name="Style 1 61" xfId="4786" xr:uid="{00000000-0005-0000-0000-000006130000}"/>
    <cellStyle name="Style 1 62" xfId="4787" xr:uid="{00000000-0005-0000-0000-000007130000}"/>
    <cellStyle name="Style 1 63" xfId="6087" xr:uid="{00000000-0005-0000-0000-000008130000}"/>
    <cellStyle name="Style 1 64" xfId="6071" xr:uid="{00000000-0005-0000-0000-000009130000}"/>
    <cellStyle name="Style 1 65" xfId="4933" xr:uid="{00000000-0005-0000-0000-00000A130000}"/>
    <cellStyle name="Style 1 66" xfId="5473" xr:uid="{00000000-0005-0000-0000-00000B130000}"/>
    <cellStyle name="Style 1 67" xfId="5522" xr:uid="{00000000-0005-0000-0000-00000C130000}"/>
    <cellStyle name="Style 1 68" xfId="5659" xr:uid="{00000000-0005-0000-0000-00000D130000}"/>
    <cellStyle name="Style 1 69" xfId="5670" xr:uid="{00000000-0005-0000-0000-00000E130000}"/>
    <cellStyle name="Style 1 7" xfId="4788" xr:uid="{00000000-0005-0000-0000-00000F130000}"/>
    <cellStyle name="Style 1 70" xfId="5693" xr:uid="{00000000-0005-0000-0000-000010130000}"/>
    <cellStyle name="Style 1 71" xfId="5704" xr:uid="{00000000-0005-0000-0000-000011130000}"/>
    <cellStyle name="Style 1 72" xfId="5727" xr:uid="{00000000-0005-0000-0000-000012130000}"/>
    <cellStyle name="Style 1 73" xfId="5732" xr:uid="{00000000-0005-0000-0000-000013130000}"/>
    <cellStyle name="Style 1 74" xfId="5737" xr:uid="{00000000-0005-0000-0000-000014130000}"/>
    <cellStyle name="Style 1 75" xfId="5742" xr:uid="{00000000-0005-0000-0000-000015130000}"/>
    <cellStyle name="Style 1 76" xfId="5748" xr:uid="{00000000-0005-0000-0000-000016130000}"/>
    <cellStyle name="Style 1 77" xfId="5753" xr:uid="{00000000-0005-0000-0000-000017130000}"/>
    <cellStyle name="Style 1 8" xfId="4789" xr:uid="{00000000-0005-0000-0000-000018130000}"/>
    <cellStyle name="Style 1 9" xfId="4790" xr:uid="{00000000-0005-0000-0000-000019130000}"/>
    <cellStyle name="Subtotal" xfId="4791" xr:uid="{00000000-0005-0000-0000-00001A130000}"/>
    <cellStyle name="Text Indent A" xfId="117" xr:uid="{00000000-0005-0000-0000-00001B130000}"/>
    <cellStyle name="Text Indent A 10" xfId="5620" xr:uid="{00000000-0005-0000-0000-00001C130000}"/>
    <cellStyle name="Text Indent A 11" xfId="5857" xr:uid="{00000000-0005-0000-0000-00001D130000}"/>
    <cellStyle name="Text Indent A 12" xfId="5603" xr:uid="{00000000-0005-0000-0000-00001E130000}"/>
    <cellStyle name="Text Indent A 13" xfId="5875" xr:uid="{00000000-0005-0000-0000-00001F130000}"/>
    <cellStyle name="Text Indent A 14" xfId="5586" xr:uid="{00000000-0005-0000-0000-000020130000}"/>
    <cellStyle name="Text Indent A 2" xfId="4792" xr:uid="{00000000-0005-0000-0000-000021130000}"/>
    <cellStyle name="Text Indent A 3" xfId="5804" xr:uid="{00000000-0005-0000-0000-000022130000}"/>
    <cellStyle name="Text Indent A 4" xfId="5656" xr:uid="{00000000-0005-0000-0000-000023130000}"/>
    <cellStyle name="Text Indent A 5" xfId="5807" xr:uid="{00000000-0005-0000-0000-000024130000}"/>
    <cellStyle name="Text Indent A 6" xfId="5653" xr:uid="{00000000-0005-0000-0000-000025130000}"/>
    <cellStyle name="Text Indent A 7" xfId="5823" xr:uid="{00000000-0005-0000-0000-000026130000}"/>
    <cellStyle name="Text Indent A 8" xfId="5637" xr:uid="{00000000-0005-0000-0000-000027130000}"/>
    <cellStyle name="Text Indent A 9" xfId="5841" xr:uid="{00000000-0005-0000-0000-000028130000}"/>
    <cellStyle name="Text Indent B" xfId="118" xr:uid="{00000000-0005-0000-0000-000029130000}"/>
    <cellStyle name="Text Indent B 10" xfId="5619" xr:uid="{00000000-0005-0000-0000-00002A130000}"/>
    <cellStyle name="Text Indent B 11" xfId="5859" xr:uid="{00000000-0005-0000-0000-00002B130000}"/>
    <cellStyle name="Text Indent B 12" xfId="5602" xr:uid="{00000000-0005-0000-0000-00002C130000}"/>
    <cellStyle name="Text Indent B 13" xfId="5876" xr:uid="{00000000-0005-0000-0000-00002D130000}"/>
    <cellStyle name="Text Indent B 14" xfId="5584" xr:uid="{00000000-0005-0000-0000-00002E130000}"/>
    <cellStyle name="Text Indent B 2" xfId="4793" xr:uid="{00000000-0005-0000-0000-00002F130000}"/>
    <cellStyle name="Text Indent B 3" xfId="5805" xr:uid="{00000000-0005-0000-0000-000030130000}"/>
    <cellStyle name="Text Indent B 4" xfId="5655" xr:uid="{00000000-0005-0000-0000-000031130000}"/>
    <cellStyle name="Text Indent B 5" xfId="5808" xr:uid="{00000000-0005-0000-0000-000032130000}"/>
    <cellStyle name="Text Indent B 6" xfId="5652" xr:uid="{00000000-0005-0000-0000-000033130000}"/>
    <cellStyle name="Text Indent B 7" xfId="5824" xr:uid="{00000000-0005-0000-0000-000034130000}"/>
    <cellStyle name="Text Indent B 8" xfId="5636" xr:uid="{00000000-0005-0000-0000-000035130000}"/>
    <cellStyle name="Text Indent B 9" xfId="5842" xr:uid="{00000000-0005-0000-0000-000036130000}"/>
    <cellStyle name="Text Indent C" xfId="119" xr:uid="{00000000-0005-0000-0000-000037130000}"/>
    <cellStyle name="Text Indent C 10" xfId="5618" xr:uid="{00000000-0005-0000-0000-000038130000}"/>
    <cellStyle name="Text Indent C 11" xfId="5860" xr:uid="{00000000-0005-0000-0000-000039130000}"/>
    <cellStyle name="Text Indent C 12" xfId="5601" xr:uid="{00000000-0005-0000-0000-00003A130000}"/>
    <cellStyle name="Text Indent C 13" xfId="5877" xr:uid="{00000000-0005-0000-0000-00003B130000}"/>
    <cellStyle name="Text Indent C 14" xfId="5583" xr:uid="{00000000-0005-0000-0000-00003C130000}"/>
    <cellStyle name="Text Indent C 2" xfId="4794" xr:uid="{00000000-0005-0000-0000-00003D130000}"/>
    <cellStyle name="Text Indent C 3" xfId="5806" xr:uid="{00000000-0005-0000-0000-00003E130000}"/>
    <cellStyle name="Text Indent C 4" xfId="5654" xr:uid="{00000000-0005-0000-0000-00003F130000}"/>
    <cellStyle name="Text Indent C 5" xfId="5809" xr:uid="{00000000-0005-0000-0000-000040130000}"/>
    <cellStyle name="Text Indent C 6" xfId="5651" xr:uid="{00000000-0005-0000-0000-000041130000}"/>
    <cellStyle name="Text Indent C 7" xfId="5825" xr:uid="{00000000-0005-0000-0000-000042130000}"/>
    <cellStyle name="Text Indent C 8" xfId="5635" xr:uid="{00000000-0005-0000-0000-000043130000}"/>
    <cellStyle name="Text Indent C 9" xfId="5843" xr:uid="{00000000-0005-0000-0000-000044130000}"/>
    <cellStyle name="Texte explicatif" xfId="4795" xr:uid="{00000000-0005-0000-0000-000045130000}"/>
    <cellStyle name="Title" xfId="4796" xr:uid="{00000000-0005-0000-0000-000046130000}"/>
    <cellStyle name="Title 2" xfId="4797" xr:uid="{00000000-0005-0000-0000-000047130000}"/>
    <cellStyle name="Titre" xfId="4798" xr:uid="{00000000-0005-0000-0000-000048130000}"/>
    <cellStyle name="Titre 1" xfId="4799" xr:uid="{00000000-0005-0000-0000-000049130000}"/>
    <cellStyle name="Titre 2" xfId="4800" xr:uid="{00000000-0005-0000-0000-00004A130000}"/>
    <cellStyle name="Titre 3" xfId="4801" xr:uid="{00000000-0005-0000-0000-00004B130000}"/>
    <cellStyle name="Titre 4" xfId="4802" xr:uid="{00000000-0005-0000-0000-00004C130000}"/>
    <cellStyle name="Total" xfId="4803" xr:uid="{00000000-0005-0000-0000-00004D130000}"/>
    <cellStyle name="Total 2" xfId="4804" xr:uid="{00000000-0005-0000-0000-00004E130000}"/>
    <cellStyle name="Vérification" xfId="4805" xr:uid="{00000000-0005-0000-0000-00004F130000}"/>
    <cellStyle name="Virg? [0]_RESULTS" xfId="120" xr:uid="{00000000-0005-0000-0000-000050130000}"/>
    <cellStyle name="Virg?_RESULTS" xfId="121" xr:uid="{00000000-0005-0000-0000-000051130000}"/>
    <cellStyle name="Währung [0]_Artikel Aus zmbopr7a082002" xfId="4806" xr:uid="{00000000-0005-0000-0000-000052130000}"/>
    <cellStyle name="Währung_Artikel Aus zmbopr7a082002" xfId="4807" xr:uid="{00000000-0005-0000-0000-000053130000}"/>
    <cellStyle name="Warning Text" xfId="4808" xr:uid="{00000000-0005-0000-0000-000054130000}"/>
    <cellStyle name="Warning Text 2" xfId="4809" xr:uid="{00000000-0005-0000-0000-000055130000}"/>
    <cellStyle name="เครื่องหมายจุลภาค 12" xfId="52" xr:uid="{00000000-0005-0000-0000-000059130000}"/>
    <cellStyle name="เครื่องหมายจุลภาค 13" xfId="55" xr:uid="{00000000-0005-0000-0000-00005A130000}"/>
    <cellStyle name="เครื่องหมายจุลภาค 14" xfId="58" xr:uid="{00000000-0005-0000-0000-00005B130000}"/>
    <cellStyle name="เครื่องหมายจุลภาค 15" xfId="61" xr:uid="{00000000-0005-0000-0000-00005C130000}"/>
    <cellStyle name="เครื่องหมายจุลภาค 16 10" xfId="5599" xr:uid="{00000000-0005-0000-0000-00005D130000}"/>
    <cellStyle name="เครื่องหมายจุลภาค 16 11" xfId="5887" xr:uid="{00000000-0005-0000-0000-00005E130000}"/>
    <cellStyle name="เครื่องหมายจุลภาค 16 12" xfId="5574" xr:uid="{00000000-0005-0000-0000-00005F130000}"/>
    <cellStyle name="เครื่องหมายจุลภาค 16 13" xfId="5911" xr:uid="{00000000-0005-0000-0000-000060130000}"/>
    <cellStyle name="เครื่องหมายจุลภาค 16 14" xfId="5550" xr:uid="{00000000-0005-0000-0000-000061130000}"/>
    <cellStyle name="เครื่องหมายจุลภาค 16 2" xfId="4813" xr:uid="{00000000-0005-0000-0000-000062130000}"/>
    <cellStyle name="เครื่องหมายจุลภาค 16 3" xfId="5810" xr:uid="{00000000-0005-0000-0000-000063130000}"/>
    <cellStyle name="เครื่องหมายจุลภาค 16 4" xfId="5650" xr:uid="{00000000-0005-0000-0000-000064130000}"/>
    <cellStyle name="เครื่องหมายจุลภาค 16 5" xfId="5827" xr:uid="{00000000-0005-0000-0000-000065130000}"/>
    <cellStyle name="เครื่องหมายจุลภาค 16 6" xfId="5633" xr:uid="{00000000-0005-0000-0000-000066130000}"/>
    <cellStyle name="เครื่องหมายจุลภาค 16 7" xfId="5844" xr:uid="{00000000-0005-0000-0000-000067130000}"/>
    <cellStyle name="เครื่องหมายจุลภาค 16 8" xfId="5616" xr:uid="{00000000-0005-0000-0000-000068130000}"/>
    <cellStyle name="เครื่องหมายจุลภาค 16 9" xfId="5861" xr:uid="{00000000-0005-0000-0000-000069130000}"/>
    <cellStyle name="เครื่องหมายจุลภาค 2" xfId="17" xr:uid="{00000000-0005-0000-0000-00006A130000}"/>
    <cellStyle name="เครื่องหมายจุลภาค 2 10" xfId="50" xr:uid="{00000000-0005-0000-0000-00006B130000}"/>
    <cellStyle name="เครื่องหมายจุลภาค 2 10 10" xfId="5597" xr:uid="{00000000-0005-0000-0000-00006C130000}"/>
    <cellStyle name="เครื่องหมายจุลภาค 2 10 11" xfId="5889" xr:uid="{00000000-0005-0000-0000-00006D130000}"/>
    <cellStyle name="เครื่องหมายจุลภาค 2 10 12" xfId="5572" xr:uid="{00000000-0005-0000-0000-00006E130000}"/>
    <cellStyle name="เครื่องหมายจุลภาค 2 10 13" xfId="5913" xr:uid="{00000000-0005-0000-0000-00006F130000}"/>
    <cellStyle name="เครื่องหมายจุลภาค 2 10 14" xfId="5548" xr:uid="{00000000-0005-0000-0000-000070130000}"/>
    <cellStyle name="เครื่องหมายจุลภาค 2 10 2" xfId="4815" xr:uid="{00000000-0005-0000-0000-000071130000}"/>
    <cellStyle name="เครื่องหมายจุลภาค 2 10 3" xfId="5812" xr:uid="{00000000-0005-0000-0000-000072130000}"/>
    <cellStyle name="เครื่องหมายจุลภาค 2 10 4" xfId="5648" xr:uid="{00000000-0005-0000-0000-000073130000}"/>
    <cellStyle name="เครื่องหมายจุลภาค 2 10 5" xfId="5829" xr:uid="{00000000-0005-0000-0000-000074130000}"/>
    <cellStyle name="เครื่องหมายจุลภาค 2 10 6" xfId="5631" xr:uid="{00000000-0005-0000-0000-000075130000}"/>
    <cellStyle name="เครื่องหมายจุลภาค 2 10 7" xfId="5846" xr:uid="{00000000-0005-0000-0000-000076130000}"/>
    <cellStyle name="เครื่องหมายจุลภาค 2 10 8" xfId="5614" xr:uid="{00000000-0005-0000-0000-000077130000}"/>
    <cellStyle name="เครื่องหมายจุลภาค 2 10 9" xfId="5863" xr:uid="{00000000-0005-0000-0000-000078130000}"/>
    <cellStyle name="เครื่องหมายจุลภาค 2 11" xfId="53" xr:uid="{00000000-0005-0000-0000-000079130000}"/>
    <cellStyle name="เครื่องหมายจุลภาค 2 11 10" xfId="5596" xr:uid="{00000000-0005-0000-0000-00007A130000}"/>
    <cellStyle name="เครื่องหมายจุลภาค 2 11 11" xfId="5890" xr:uid="{00000000-0005-0000-0000-00007B130000}"/>
    <cellStyle name="เครื่องหมายจุลภาค 2 11 12" xfId="5570" xr:uid="{00000000-0005-0000-0000-00007C130000}"/>
    <cellStyle name="เครื่องหมายจุลภาค 2 11 13" xfId="5914" xr:uid="{00000000-0005-0000-0000-00007D130000}"/>
    <cellStyle name="เครื่องหมายจุลภาค 2 11 14" xfId="5546" xr:uid="{00000000-0005-0000-0000-00007E130000}"/>
    <cellStyle name="เครื่องหมายจุลภาค 2 11 2" xfId="4816" xr:uid="{00000000-0005-0000-0000-00007F130000}"/>
    <cellStyle name="เครื่องหมายจุลภาค 2 11 3" xfId="5813" xr:uid="{00000000-0005-0000-0000-000080130000}"/>
    <cellStyle name="เครื่องหมายจุลภาค 2 11 4" xfId="5647" xr:uid="{00000000-0005-0000-0000-000081130000}"/>
    <cellStyle name="เครื่องหมายจุลภาค 2 11 5" xfId="5830" xr:uid="{00000000-0005-0000-0000-000082130000}"/>
    <cellStyle name="เครื่องหมายจุลภาค 2 11 6" xfId="5630" xr:uid="{00000000-0005-0000-0000-000083130000}"/>
    <cellStyle name="เครื่องหมายจุลภาค 2 11 7" xfId="5847" xr:uid="{00000000-0005-0000-0000-000084130000}"/>
    <cellStyle name="เครื่องหมายจุลภาค 2 11 8" xfId="5613" xr:uid="{00000000-0005-0000-0000-000085130000}"/>
    <cellStyle name="เครื่องหมายจุลภาค 2 11 9" xfId="5864" xr:uid="{00000000-0005-0000-0000-000086130000}"/>
    <cellStyle name="เครื่องหมายจุลภาค 2 12" xfId="56" xr:uid="{00000000-0005-0000-0000-000087130000}"/>
    <cellStyle name="เครื่องหมายจุลภาค 2 12 10" xfId="5595" xr:uid="{00000000-0005-0000-0000-000088130000}"/>
    <cellStyle name="เครื่องหมายจุลภาค 2 12 11" xfId="5891" xr:uid="{00000000-0005-0000-0000-000089130000}"/>
    <cellStyle name="เครื่องหมายจุลภาค 2 12 12" xfId="5569" xr:uid="{00000000-0005-0000-0000-00008A130000}"/>
    <cellStyle name="เครื่องหมายจุลภาค 2 12 13" xfId="5915" xr:uid="{00000000-0005-0000-0000-00008B130000}"/>
    <cellStyle name="เครื่องหมายจุลภาค 2 12 14" xfId="5545" xr:uid="{00000000-0005-0000-0000-00008C130000}"/>
    <cellStyle name="เครื่องหมายจุลภาค 2 12 2" xfId="4817" xr:uid="{00000000-0005-0000-0000-00008D130000}"/>
    <cellStyle name="เครื่องหมายจุลภาค 2 12 3" xfId="5814" xr:uid="{00000000-0005-0000-0000-00008E130000}"/>
    <cellStyle name="เครื่องหมายจุลภาค 2 12 4" xfId="5646" xr:uid="{00000000-0005-0000-0000-00008F130000}"/>
    <cellStyle name="เครื่องหมายจุลภาค 2 12 5" xfId="5831" xr:uid="{00000000-0005-0000-0000-000090130000}"/>
    <cellStyle name="เครื่องหมายจุลภาค 2 12 6" xfId="5629" xr:uid="{00000000-0005-0000-0000-000091130000}"/>
    <cellStyle name="เครื่องหมายจุลภาค 2 12 7" xfId="5848" xr:uid="{00000000-0005-0000-0000-000092130000}"/>
    <cellStyle name="เครื่องหมายจุลภาค 2 12 8" xfId="5612" xr:uid="{00000000-0005-0000-0000-000093130000}"/>
    <cellStyle name="เครื่องหมายจุลภาค 2 12 9" xfId="5865" xr:uid="{00000000-0005-0000-0000-000094130000}"/>
    <cellStyle name="เครื่องหมายจุลภาค 2 13" xfId="59" xr:uid="{00000000-0005-0000-0000-000095130000}"/>
    <cellStyle name="เครื่องหมายจุลภาค 2 13 10" xfId="5594" xr:uid="{00000000-0005-0000-0000-000096130000}"/>
    <cellStyle name="เครื่องหมายจุลภาค 2 13 11" xfId="5892" xr:uid="{00000000-0005-0000-0000-000097130000}"/>
    <cellStyle name="เครื่องหมายจุลภาค 2 13 12" xfId="5568" xr:uid="{00000000-0005-0000-0000-000098130000}"/>
    <cellStyle name="เครื่องหมายจุลภาค 2 13 13" xfId="5916" xr:uid="{00000000-0005-0000-0000-000099130000}"/>
    <cellStyle name="เครื่องหมายจุลภาค 2 13 14" xfId="5544" xr:uid="{00000000-0005-0000-0000-00009A130000}"/>
    <cellStyle name="เครื่องหมายจุลภาค 2 13 2" xfId="4818" xr:uid="{00000000-0005-0000-0000-00009B130000}"/>
    <cellStyle name="เครื่องหมายจุลภาค 2 13 3" xfId="5815" xr:uid="{00000000-0005-0000-0000-00009C130000}"/>
    <cellStyle name="เครื่องหมายจุลภาค 2 13 4" xfId="5645" xr:uid="{00000000-0005-0000-0000-00009D130000}"/>
    <cellStyle name="เครื่องหมายจุลภาค 2 13 5" xfId="5832" xr:uid="{00000000-0005-0000-0000-00009E130000}"/>
    <cellStyle name="เครื่องหมายจุลภาค 2 13 6" xfId="5628" xr:uid="{00000000-0005-0000-0000-00009F130000}"/>
    <cellStyle name="เครื่องหมายจุลภาค 2 13 7" xfId="5849" xr:uid="{00000000-0005-0000-0000-0000A0130000}"/>
    <cellStyle name="เครื่องหมายจุลภาค 2 13 8" xfId="5611" xr:uid="{00000000-0005-0000-0000-0000A1130000}"/>
    <cellStyle name="เครื่องหมายจุลภาค 2 13 9" xfId="5866" xr:uid="{00000000-0005-0000-0000-0000A2130000}"/>
    <cellStyle name="เครื่องหมายจุลภาค 2 14" xfId="62" xr:uid="{00000000-0005-0000-0000-0000A3130000}"/>
    <cellStyle name="เครื่องหมายจุลภาค 2 14 10" xfId="5593" xr:uid="{00000000-0005-0000-0000-0000A4130000}"/>
    <cellStyle name="เครื่องหมายจุลภาค 2 14 11" xfId="5893" xr:uid="{00000000-0005-0000-0000-0000A5130000}"/>
    <cellStyle name="เครื่องหมายจุลภาค 2 14 12" xfId="5567" xr:uid="{00000000-0005-0000-0000-0000A6130000}"/>
    <cellStyle name="เครื่องหมายจุลภาค 2 14 13" xfId="5917" xr:uid="{00000000-0005-0000-0000-0000A7130000}"/>
    <cellStyle name="เครื่องหมายจุลภาค 2 14 14" xfId="5543" xr:uid="{00000000-0005-0000-0000-0000A8130000}"/>
    <cellStyle name="เครื่องหมายจุลภาค 2 14 2" xfId="4819" xr:uid="{00000000-0005-0000-0000-0000A9130000}"/>
    <cellStyle name="เครื่องหมายจุลภาค 2 14 3" xfId="5816" xr:uid="{00000000-0005-0000-0000-0000AA130000}"/>
    <cellStyle name="เครื่องหมายจุลภาค 2 14 4" xfId="5644" xr:uid="{00000000-0005-0000-0000-0000AB130000}"/>
    <cellStyle name="เครื่องหมายจุลภาค 2 14 5" xfId="5833" xr:uid="{00000000-0005-0000-0000-0000AC130000}"/>
    <cellStyle name="เครื่องหมายจุลภาค 2 14 6" xfId="5627" xr:uid="{00000000-0005-0000-0000-0000AD130000}"/>
    <cellStyle name="เครื่องหมายจุลภาค 2 14 7" xfId="5850" xr:uid="{00000000-0005-0000-0000-0000AE130000}"/>
    <cellStyle name="เครื่องหมายจุลภาค 2 14 8" xfId="5610" xr:uid="{00000000-0005-0000-0000-0000AF130000}"/>
    <cellStyle name="เครื่องหมายจุลภาค 2 14 9" xfId="5867" xr:uid="{00000000-0005-0000-0000-0000B0130000}"/>
    <cellStyle name="เครื่องหมายจุลภาค 2 15" xfId="63" xr:uid="{00000000-0005-0000-0000-0000B1130000}"/>
    <cellStyle name="เครื่องหมายจุลภาค 2 15 10" xfId="5592" xr:uid="{00000000-0005-0000-0000-0000B2130000}"/>
    <cellStyle name="เครื่องหมายจุลภาค 2 15 11" xfId="5894" xr:uid="{00000000-0005-0000-0000-0000B3130000}"/>
    <cellStyle name="เครื่องหมายจุลภาค 2 15 12" xfId="5566" xr:uid="{00000000-0005-0000-0000-0000B4130000}"/>
    <cellStyle name="เครื่องหมายจุลภาค 2 15 13" xfId="5918" xr:uid="{00000000-0005-0000-0000-0000B5130000}"/>
    <cellStyle name="เครื่องหมายจุลภาค 2 15 14" xfId="5542" xr:uid="{00000000-0005-0000-0000-0000B6130000}"/>
    <cellStyle name="เครื่องหมายจุลภาค 2 15 2" xfId="4820" xr:uid="{00000000-0005-0000-0000-0000B7130000}"/>
    <cellStyle name="เครื่องหมายจุลภาค 2 15 3" xfId="5817" xr:uid="{00000000-0005-0000-0000-0000B8130000}"/>
    <cellStyle name="เครื่องหมายจุลภาค 2 15 4" xfId="5643" xr:uid="{00000000-0005-0000-0000-0000B9130000}"/>
    <cellStyle name="เครื่องหมายจุลภาค 2 15 5" xfId="5834" xr:uid="{00000000-0005-0000-0000-0000BA130000}"/>
    <cellStyle name="เครื่องหมายจุลภาค 2 15 6" xfId="5626" xr:uid="{00000000-0005-0000-0000-0000BB130000}"/>
    <cellStyle name="เครื่องหมายจุลภาค 2 15 7" xfId="5851" xr:uid="{00000000-0005-0000-0000-0000BC130000}"/>
    <cellStyle name="เครื่องหมายจุลภาค 2 15 8" xfId="5609" xr:uid="{00000000-0005-0000-0000-0000BD130000}"/>
    <cellStyle name="เครื่องหมายจุลภาค 2 15 9" xfId="5868" xr:uid="{00000000-0005-0000-0000-0000BE130000}"/>
    <cellStyle name="เครื่องหมายจุลภาค 2 16" xfId="64" xr:uid="{00000000-0005-0000-0000-0000BF130000}"/>
    <cellStyle name="เครื่องหมายจุลภาค 2 16 10" xfId="5591" xr:uid="{00000000-0005-0000-0000-0000C0130000}"/>
    <cellStyle name="เครื่องหมายจุลภาค 2 16 11" xfId="5895" xr:uid="{00000000-0005-0000-0000-0000C1130000}"/>
    <cellStyle name="เครื่องหมายจุลภาค 2 16 12" xfId="5565" xr:uid="{00000000-0005-0000-0000-0000C2130000}"/>
    <cellStyle name="เครื่องหมายจุลภาค 2 16 13" xfId="5919" xr:uid="{00000000-0005-0000-0000-0000C3130000}"/>
    <cellStyle name="เครื่องหมายจุลภาค 2 16 14" xfId="5541" xr:uid="{00000000-0005-0000-0000-0000C4130000}"/>
    <cellStyle name="เครื่องหมายจุลภาค 2 16 2" xfId="4821" xr:uid="{00000000-0005-0000-0000-0000C5130000}"/>
    <cellStyle name="เครื่องหมายจุลภาค 2 16 3" xfId="5818" xr:uid="{00000000-0005-0000-0000-0000C6130000}"/>
    <cellStyle name="เครื่องหมายจุลภาค 2 16 4" xfId="5642" xr:uid="{00000000-0005-0000-0000-0000C7130000}"/>
    <cellStyle name="เครื่องหมายจุลภาค 2 16 5" xfId="5835" xr:uid="{00000000-0005-0000-0000-0000C8130000}"/>
    <cellStyle name="เครื่องหมายจุลภาค 2 16 6" xfId="5625" xr:uid="{00000000-0005-0000-0000-0000C9130000}"/>
    <cellStyle name="เครื่องหมายจุลภาค 2 16 7" xfId="5852" xr:uid="{00000000-0005-0000-0000-0000CA130000}"/>
    <cellStyle name="เครื่องหมายจุลภาค 2 16 8" xfId="5608" xr:uid="{00000000-0005-0000-0000-0000CB130000}"/>
    <cellStyle name="เครื่องหมายจุลภาค 2 16 9" xfId="5869" xr:uid="{00000000-0005-0000-0000-0000CC130000}"/>
    <cellStyle name="เครื่องหมายจุลภาค 2 17" xfId="66" xr:uid="{00000000-0005-0000-0000-0000CD130000}"/>
    <cellStyle name="เครื่องหมายจุลภาค 2 17 10" xfId="5590" xr:uid="{00000000-0005-0000-0000-0000CE130000}"/>
    <cellStyle name="เครื่องหมายจุลภาค 2 17 11" xfId="5896" xr:uid="{00000000-0005-0000-0000-0000CF130000}"/>
    <cellStyle name="เครื่องหมายจุลภาค 2 17 12" xfId="5564" xr:uid="{00000000-0005-0000-0000-0000D0130000}"/>
    <cellStyle name="เครื่องหมายจุลภาค 2 17 13" xfId="5920" xr:uid="{00000000-0005-0000-0000-0000D1130000}"/>
    <cellStyle name="เครื่องหมายจุลภาค 2 17 14" xfId="5540" xr:uid="{00000000-0005-0000-0000-0000D2130000}"/>
    <cellStyle name="เครื่องหมายจุลภาค 2 17 2" xfId="4822" xr:uid="{00000000-0005-0000-0000-0000D3130000}"/>
    <cellStyle name="เครื่องหมายจุลภาค 2 17 3" xfId="5819" xr:uid="{00000000-0005-0000-0000-0000D4130000}"/>
    <cellStyle name="เครื่องหมายจุลภาค 2 17 4" xfId="5641" xr:uid="{00000000-0005-0000-0000-0000D5130000}"/>
    <cellStyle name="เครื่องหมายจุลภาค 2 17 5" xfId="5836" xr:uid="{00000000-0005-0000-0000-0000D6130000}"/>
    <cellStyle name="เครื่องหมายจุลภาค 2 17 6" xfId="5624" xr:uid="{00000000-0005-0000-0000-0000D7130000}"/>
    <cellStyle name="เครื่องหมายจุลภาค 2 17 7" xfId="5853" xr:uid="{00000000-0005-0000-0000-0000D8130000}"/>
    <cellStyle name="เครื่องหมายจุลภาค 2 17 8" xfId="5607" xr:uid="{00000000-0005-0000-0000-0000D9130000}"/>
    <cellStyle name="เครื่องหมายจุลภาค 2 17 9" xfId="5870" xr:uid="{00000000-0005-0000-0000-0000DA130000}"/>
    <cellStyle name="เครื่องหมายจุลภาค 2 18" xfId="65" xr:uid="{00000000-0005-0000-0000-0000DB130000}"/>
    <cellStyle name="เครื่องหมายจุลภาค 2 18 10" xfId="5589" xr:uid="{00000000-0005-0000-0000-0000DC130000}"/>
    <cellStyle name="เครื่องหมายจุลภาค 2 18 11" xfId="5897" xr:uid="{00000000-0005-0000-0000-0000DD130000}"/>
    <cellStyle name="เครื่องหมายจุลภาค 2 18 12" xfId="5563" xr:uid="{00000000-0005-0000-0000-0000DE130000}"/>
    <cellStyle name="เครื่องหมายจุลภาค 2 18 13" xfId="5921" xr:uid="{00000000-0005-0000-0000-0000DF130000}"/>
    <cellStyle name="เครื่องหมายจุลภาค 2 18 14" xfId="5539" xr:uid="{00000000-0005-0000-0000-0000E0130000}"/>
    <cellStyle name="เครื่องหมายจุลภาค 2 18 2" xfId="4823" xr:uid="{00000000-0005-0000-0000-0000E1130000}"/>
    <cellStyle name="เครื่องหมายจุลภาค 2 18 3" xfId="5820" xr:uid="{00000000-0005-0000-0000-0000E2130000}"/>
    <cellStyle name="เครื่องหมายจุลภาค 2 18 4" xfId="5640" xr:uid="{00000000-0005-0000-0000-0000E3130000}"/>
    <cellStyle name="เครื่องหมายจุลภาค 2 18 5" xfId="5837" xr:uid="{00000000-0005-0000-0000-0000E4130000}"/>
    <cellStyle name="เครื่องหมายจุลภาค 2 18 6" xfId="5623" xr:uid="{00000000-0005-0000-0000-0000E5130000}"/>
    <cellStyle name="เครื่องหมายจุลภาค 2 18 7" xfId="5854" xr:uid="{00000000-0005-0000-0000-0000E6130000}"/>
    <cellStyle name="เครื่องหมายจุลภาค 2 18 8" xfId="5606" xr:uid="{00000000-0005-0000-0000-0000E7130000}"/>
    <cellStyle name="เครื่องหมายจุลภาค 2 18 9" xfId="5871" xr:uid="{00000000-0005-0000-0000-0000E8130000}"/>
    <cellStyle name="เครื่องหมายจุลภาค 2 19" xfId="67" xr:uid="{00000000-0005-0000-0000-0000E9130000}"/>
    <cellStyle name="เครื่องหมายจุลภาค 2 19 10" xfId="5588" xr:uid="{00000000-0005-0000-0000-0000EA130000}"/>
    <cellStyle name="เครื่องหมายจุลภาค 2 19 11" xfId="5898" xr:uid="{00000000-0005-0000-0000-0000EB130000}"/>
    <cellStyle name="เครื่องหมายจุลภาค 2 19 12" xfId="5562" xr:uid="{00000000-0005-0000-0000-0000EC130000}"/>
    <cellStyle name="เครื่องหมายจุลภาค 2 19 13" xfId="5922" xr:uid="{00000000-0005-0000-0000-0000ED130000}"/>
    <cellStyle name="เครื่องหมายจุลภาค 2 19 14" xfId="5538" xr:uid="{00000000-0005-0000-0000-0000EE130000}"/>
    <cellStyle name="เครื่องหมายจุลภาค 2 19 2" xfId="4824" xr:uid="{00000000-0005-0000-0000-0000EF130000}"/>
    <cellStyle name="เครื่องหมายจุลภาค 2 19 3" xfId="5821" xr:uid="{00000000-0005-0000-0000-0000F0130000}"/>
    <cellStyle name="เครื่องหมายจุลภาค 2 19 4" xfId="5639" xr:uid="{00000000-0005-0000-0000-0000F1130000}"/>
    <cellStyle name="เครื่องหมายจุลภาค 2 19 5" xfId="5838" xr:uid="{00000000-0005-0000-0000-0000F2130000}"/>
    <cellStyle name="เครื่องหมายจุลภาค 2 19 6" xfId="5622" xr:uid="{00000000-0005-0000-0000-0000F3130000}"/>
    <cellStyle name="เครื่องหมายจุลภาค 2 19 7" xfId="5855" xr:uid="{00000000-0005-0000-0000-0000F4130000}"/>
    <cellStyle name="เครื่องหมายจุลภาค 2 19 8" xfId="5605" xr:uid="{00000000-0005-0000-0000-0000F5130000}"/>
    <cellStyle name="เครื่องหมายจุลภาค 2 19 9" xfId="5872" xr:uid="{00000000-0005-0000-0000-0000F6130000}"/>
    <cellStyle name="เครื่องหมายจุลภาค 2 2" xfId="33" xr:uid="{00000000-0005-0000-0000-0000F7130000}"/>
    <cellStyle name="เครื่องหมายจุลภาค 2 2 10" xfId="4826" xr:uid="{00000000-0005-0000-0000-0000F8130000}"/>
    <cellStyle name="เครื่องหมายจุลภาค 2 2 11" xfId="4827" xr:uid="{00000000-0005-0000-0000-0000F9130000}"/>
    <cellStyle name="เครื่องหมายจุลภาค 2 2 12" xfId="4828" xr:uid="{00000000-0005-0000-0000-0000FA130000}"/>
    <cellStyle name="เครื่องหมายจุลภาค 2 2 13" xfId="4829" xr:uid="{00000000-0005-0000-0000-0000FB130000}"/>
    <cellStyle name="เครื่องหมายจุลภาค 2 2 14" xfId="4830" xr:uid="{00000000-0005-0000-0000-0000FC130000}"/>
    <cellStyle name="เครื่องหมายจุลภาค 2 2 15" xfId="4831" xr:uid="{00000000-0005-0000-0000-0000FD130000}"/>
    <cellStyle name="เครื่องหมายจุลภาค 2 2 16" xfId="4832" xr:uid="{00000000-0005-0000-0000-0000FE130000}"/>
    <cellStyle name="เครื่องหมายจุลภาค 2 2 17" xfId="4833" xr:uid="{00000000-0005-0000-0000-0000FF130000}"/>
    <cellStyle name="เครื่องหมายจุลภาค 2 2 18" xfId="4834" xr:uid="{00000000-0005-0000-0000-000000140000}"/>
    <cellStyle name="เครื่องหมายจุลภาค 2 2 19" xfId="4835" xr:uid="{00000000-0005-0000-0000-000001140000}"/>
    <cellStyle name="เครื่องหมายจุลภาค 2 2 2" xfId="18" xr:uid="{00000000-0005-0000-0000-000002140000}"/>
    <cellStyle name="เครื่องหมายจุลภาค 2 2 2 10" xfId="5582" xr:uid="{00000000-0005-0000-0000-000003140000}"/>
    <cellStyle name="เครื่องหมายจุลภาค 2 2 2 11" xfId="5909" xr:uid="{00000000-0005-0000-0000-000004140000}"/>
    <cellStyle name="เครื่องหมายจุลภาค 2 2 2 12" xfId="5559" xr:uid="{00000000-0005-0000-0000-000005140000}"/>
    <cellStyle name="เครื่องหมายจุลภาค 2 2 2 13" xfId="5934" xr:uid="{00000000-0005-0000-0000-000006140000}"/>
    <cellStyle name="เครื่องหมายจุลภาค 2 2 2 14" xfId="5535" xr:uid="{00000000-0005-0000-0000-000007140000}"/>
    <cellStyle name="เครื่องหมายจุลภาค 2 2 2 2" xfId="4836" xr:uid="{00000000-0005-0000-0000-000008140000}"/>
    <cellStyle name="เครื่องหมายจุลภาค 2 2 2 3" xfId="5826" xr:uid="{00000000-0005-0000-0000-000009140000}"/>
    <cellStyle name="เครื่องหมายจุลภาค 2 2 2 4" xfId="5634" xr:uid="{00000000-0005-0000-0000-00000A140000}"/>
    <cellStyle name="เครื่องหมายจุลภาค 2 2 2 5" xfId="5840" xr:uid="{00000000-0005-0000-0000-00000B140000}"/>
    <cellStyle name="เครื่องหมายจุลภาค 2 2 2 6" xfId="5617" xr:uid="{00000000-0005-0000-0000-00000C140000}"/>
    <cellStyle name="เครื่องหมายจุลภาค 2 2 2 7" xfId="5858" xr:uid="{00000000-0005-0000-0000-00000D140000}"/>
    <cellStyle name="เครื่องหมายจุลภาค 2 2 2 8" xfId="5600" xr:uid="{00000000-0005-0000-0000-00000E140000}"/>
    <cellStyle name="เครื่องหมายจุลภาค 2 2 2 9" xfId="5885" xr:uid="{00000000-0005-0000-0000-00000F140000}"/>
    <cellStyle name="เครื่องหมายจุลภาค 2 2 20" xfId="4837" xr:uid="{00000000-0005-0000-0000-000010140000}"/>
    <cellStyle name="เครื่องหมายจุลภาค 2 2 21" xfId="4838" xr:uid="{00000000-0005-0000-0000-000011140000}"/>
    <cellStyle name="เครื่องหมายจุลภาค 2 2 22" xfId="4839" xr:uid="{00000000-0005-0000-0000-000012140000}"/>
    <cellStyle name="เครื่องหมายจุลภาค 2 2 23" xfId="4840" xr:uid="{00000000-0005-0000-0000-000013140000}"/>
    <cellStyle name="เครื่องหมายจุลภาค 2 2 24" xfId="4841" xr:uid="{00000000-0005-0000-0000-000014140000}"/>
    <cellStyle name="เครื่องหมายจุลภาค 2 2 25" xfId="4842" xr:uid="{00000000-0005-0000-0000-000015140000}"/>
    <cellStyle name="เครื่องหมายจุลภาค 2 2 26" xfId="4843" xr:uid="{00000000-0005-0000-0000-000016140000}"/>
    <cellStyle name="เครื่องหมายจุลภาค 2 2 27" xfId="4844" xr:uid="{00000000-0005-0000-0000-000017140000}"/>
    <cellStyle name="เครื่องหมายจุลภาค 2 2 28" xfId="4845" xr:uid="{00000000-0005-0000-0000-000018140000}"/>
    <cellStyle name="เครื่องหมายจุลภาค 2 2 29" xfId="4846" xr:uid="{00000000-0005-0000-0000-000019140000}"/>
    <cellStyle name="เครื่องหมายจุลภาค 2 2 3" xfId="4825" xr:uid="{00000000-0005-0000-0000-00001A140000}"/>
    <cellStyle name="เครื่องหมายจุลภาค 2 2 30" xfId="4847" xr:uid="{00000000-0005-0000-0000-00001B140000}"/>
    <cellStyle name="เครื่องหมายจุลภาค 2 2 31" xfId="4848" xr:uid="{00000000-0005-0000-0000-00001C140000}"/>
    <cellStyle name="เครื่องหมายจุลภาค 2 2 32" xfId="4849" xr:uid="{00000000-0005-0000-0000-00001D140000}"/>
    <cellStyle name="เครื่องหมายจุลภาค 2 2 33" xfId="4850" xr:uid="{00000000-0005-0000-0000-00001E140000}"/>
    <cellStyle name="เครื่องหมายจุลภาค 2 2 34" xfId="4851" xr:uid="{00000000-0005-0000-0000-00001F140000}"/>
    <cellStyle name="เครื่องหมายจุลภาค 2 2 35" xfId="4852" xr:uid="{00000000-0005-0000-0000-000020140000}"/>
    <cellStyle name="เครื่องหมายจุลภาค 2 2 36" xfId="4853" xr:uid="{00000000-0005-0000-0000-000021140000}"/>
    <cellStyle name="เครื่องหมายจุลภาค 2 2 37" xfId="4854" xr:uid="{00000000-0005-0000-0000-000022140000}"/>
    <cellStyle name="เครื่องหมายจุลภาค 2 2 38" xfId="4855" xr:uid="{00000000-0005-0000-0000-000023140000}"/>
    <cellStyle name="เครื่องหมายจุลภาค 2 2 39" xfId="4856" xr:uid="{00000000-0005-0000-0000-000024140000}"/>
    <cellStyle name="เครื่องหมายจุลภาค 2 2 4" xfId="4857" xr:uid="{00000000-0005-0000-0000-000025140000}"/>
    <cellStyle name="เครื่องหมายจุลภาค 2 2 40" xfId="4858" xr:uid="{00000000-0005-0000-0000-000026140000}"/>
    <cellStyle name="เครื่องหมายจุลภาค 2 2 41" xfId="4859" xr:uid="{00000000-0005-0000-0000-000027140000}"/>
    <cellStyle name="เครื่องหมายจุลภาค 2 2 42" xfId="4860" xr:uid="{00000000-0005-0000-0000-000028140000}"/>
    <cellStyle name="เครื่องหมายจุลภาค 2 2 43" xfId="4861" xr:uid="{00000000-0005-0000-0000-000029140000}"/>
    <cellStyle name="เครื่องหมายจุลภาค 2 2 44" xfId="4862" xr:uid="{00000000-0005-0000-0000-00002A140000}"/>
    <cellStyle name="เครื่องหมายจุลภาค 2 2 45" xfId="4863" xr:uid="{00000000-0005-0000-0000-00002B140000}"/>
    <cellStyle name="เครื่องหมายจุลภาค 2 2 46" xfId="4864" xr:uid="{00000000-0005-0000-0000-00002C140000}"/>
    <cellStyle name="เครื่องหมายจุลภาค 2 2 47" xfId="4865" xr:uid="{00000000-0005-0000-0000-00002D140000}"/>
    <cellStyle name="เครื่องหมายจุลภาค 2 2 48" xfId="4866" xr:uid="{00000000-0005-0000-0000-00002E140000}"/>
    <cellStyle name="เครื่องหมายจุลภาค 2 2 49" xfId="4867" xr:uid="{00000000-0005-0000-0000-00002F140000}"/>
    <cellStyle name="เครื่องหมายจุลภาค 2 2 5" xfId="4868" xr:uid="{00000000-0005-0000-0000-000030140000}"/>
    <cellStyle name="เครื่องหมายจุลภาค 2 2 50" xfId="4869" xr:uid="{00000000-0005-0000-0000-000031140000}"/>
    <cellStyle name="เครื่องหมายจุลภาค 2 2 51" xfId="4870" xr:uid="{00000000-0005-0000-0000-000032140000}"/>
    <cellStyle name="เครื่องหมายจุลภาค 2 2 52" xfId="4871" xr:uid="{00000000-0005-0000-0000-000033140000}"/>
    <cellStyle name="เครื่องหมายจุลภาค 2 2 53" xfId="4872" xr:uid="{00000000-0005-0000-0000-000034140000}"/>
    <cellStyle name="เครื่องหมายจุลภาค 2 2 54" xfId="4873" xr:uid="{00000000-0005-0000-0000-000035140000}"/>
    <cellStyle name="เครื่องหมายจุลภาค 2 2 55" xfId="4874" xr:uid="{00000000-0005-0000-0000-000036140000}"/>
    <cellStyle name="เครื่องหมายจุลภาค 2 2 56" xfId="4875" xr:uid="{00000000-0005-0000-0000-000037140000}"/>
    <cellStyle name="เครื่องหมายจุลภาค 2 2 57" xfId="4876" xr:uid="{00000000-0005-0000-0000-000038140000}"/>
    <cellStyle name="เครื่องหมายจุลภาค 2 2 58" xfId="4877" xr:uid="{00000000-0005-0000-0000-000039140000}"/>
    <cellStyle name="เครื่องหมายจุลภาค 2 2 59" xfId="4878" xr:uid="{00000000-0005-0000-0000-00003A140000}"/>
    <cellStyle name="เครื่องหมายจุลภาค 2 2 6" xfId="4879" xr:uid="{00000000-0005-0000-0000-00003B140000}"/>
    <cellStyle name="เครื่องหมายจุลภาค 2 2 60" xfId="4880" xr:uid="{00000000-0005-0000-0000-00003C140000}"/>
    <cellStyle name="เครื่องหมายจุลภาค 2 2 61" xfId="4881" xr:uid="{00000000-0005-0000-0000-00003D140000}"/>
    <cellStyle name="เครื่องหมายจุลภาค 2 2 62" xfId="4882" xr:uid="{00000000-0005-0000-0000-00003E140000}"/>
    <cellStyle name="เครื่องหมายจุลภาค 2 2 63" xfId="4883" xr:uid="{00000000-0005-0000-0000-00003F140000}"/>
    <cellStyle name="เครื่องหมายจุลภาค 2 2 64" xfId="4884" xr:uid="{00000000-0005-0000-0000-000040140000}"/>
    <cellStyle name="เครื่องหมายจุลภาค 2 2 65" xfId="4885" xr:uid="{00000000-0005-0000-0000-000041140000}"/>
    <cellStyle name="เครื่องหมายจุลภาค 2 2 66" xfId="4886" xr:uid="{00000000-0005-0000-0000-000042140000}"/>
    <cellStyle name="เครื่องหมายจุลภาค 2 2 67" xfId="4887" xr:uid="{00000000-0005-0000-0000-000043140000}"/>
    <cellStyle name="เครื่องหมายจุลภาค 2 2 68" xfId="4888" xr:uid="{00000000-0005-0000-0000-000044140000}"/>
    <cellStyle name="เครื่องหมายจุลภาค 2 2 69" xfId="4889" xr:uid="{00000000-0005-0000-0000-000045140000}"/>
    <cellStyle name="เครื่องหมายจุลภาค 2 2 7" xfId="4890" xr:uid="{00000000-0005-0000-0000-000046140000}"/>
    <cellStyle name="เครื่องหมายจุลภาค 2 2 70" xfId="4891" xr:uid="{00000000-0005-0000-0000-000047140000}"/>
    <cellStyle name="เครื่องหมายจุลภาค 2 2 71" xfId="4892" xr:uid="{00000000-0005-0000-0000-000048140000}"/>
    <cellStyle name="เครื่องหมายจุลภาค 2 2 72" xfId="4893" xr:uid="{00000000-0005-0000-0000-000049140000}"/>
    <cellStyle name="เครื่องหมายจุลภาค 2 2 73" xfId="4894" xr:uid="{00000000-0005-0000-0000-00004A140000}"/>
    <cellStyle name="เครื่องหมายจุลภาค 2 2 74" xfId="4895" xr:uid="{00000000-0005-0000-0000-00004B140000}"/>
    <cellStyle name="เครื่องหมายจุลภาค 2 2 75" xfId="4896" xr:uid="{00000000-0005-0000-0000-00004C140000}"/>
    <cellStyle name="เครื่องหมายจุลภาค 2 2 76" xfId="4897" xr:uid="{00000000-0005-0000-0000-00004D140000}"/>
    <cellStyle name="เครื่องหมายจุลภาค 2 2 77" xfId="4898" xr:uid="{00000000-0005-0000-0000-00004E140000}"/>
    <cellStyle name="เครื่องหมายจุลภาค 2 2 78" xfId="4899" xr:uid="{00000000-0005-0000-0000-00004F140000}"/>
    <cellStyle name="เครื่องหมายจุลภาค 2 2 79" xfId="4900" xr:uid="{00000000-0005-0000-0000-000050140000}"/>
    <cellStyle name="เครื่องหมายจุลภาค 2 2 8" xfId="4901" xr:uid="{00000000-0005-0000-0000-000051140000}"/>
    <cellStyle name="เครื่องหมายจุลภาค 2 2 80" xfId="4902" xr:uid="{00000000-0005-0000-0000-000052140000}"/>
    <cellStyle name="เครื่องหมายจุลภาค 2 2 81" xfId="4903" xr:uid="{00000000-0005-0000-0000-000053140000}"/>
    <cellStyle name="เครื่องหมายจุลภาค 2 2 82" xfId="5822" xr:uid="{00000000-0005-0000-0000-000054140000}"/>
    <cellStyle name="เครื่องหมายจุลภาค 2 2 83" xfId="5638" xr:uid="{00000000-0005-0000-0000-000055140000}"/>
    <cellStyle name="เครื่องหมายจุลภาค 2 2 84" xfId="5839" xr:uid="{00000000-0005-0000-0000-000056140000}"/>
    <cellStyle name="เครื่องหมายจุลภาค 2 2 85" xfId="5621" xr:uid="{00000000-0005-0000-0000-000057140000}"/>
    <cellStyle name="เครื่องหมายจุลภาค 2 2 86" xfId="5856" xr:uid="{00000000-0005-0000-0000-000058140000}"/>
    <cellStyle name="เครื่องหมายจุลภาค 2 2 87" xfId="5604" xr:uid="{00000000-0005-0000-0000-000059140000}"/>
    <cellStyle name="เครื่องหมายจุลภาค 2 2 88" xfId="5873" xr:uid="{00000000-0005-0000-0000-00005A140000}"/>
    <cellStyle name="เครื่องหมายจุลภาค 2 2 89" xfId="5587" xr:uid="{00000000-0005-0000-0000-00005B140000}"/>
    <cellStyle name="เครื่องหมายจุลภาค 2 2 9" xfId="4904" xr:uid="{00000000-0005-0000-0000-00005C140000}"/>
    <cellStyle name="เครื่องหมายจุลภาค 2 2 90" xfId="5899" xr:uid="{00000000-0005-0000-0000-00005D140000}"/>
    <cellStyle name="เครื่องหมายจุลภาค 2 2 91" xfId="5561" xr:uid="{00000000-0005-0000-0000-00005E140000}"/>
    <cellStyle name="เครื่องหมายจุลภาค 2 2 92" xfId="5923" xr:uid="{00000000-0005-0000-0000-00005F140000}"/>
    <cellStyle name="เครื่องหมายจุลภาค 2 2 93" xfId="5537" xr:uid="{00000000-0005-0000-0000-000060140000}"/>
    <cellStyle name="เครื่องหมายจุลภาค 2 20" xfId="4814" xr:uid="{00000000-0005-0000-0000-000061140000}"/>
    <cellStyle name="เครื่องหมายจุลภาค 2 21" xfId="4906" xr:uid="{00000000-0005-0000-0000-000062140000}"/>
    <cellStyle name="เครื่องหมายจุลภาค 2 22" xfId="4907" xr:uid="{00000000-0005-0000-0000-000063140000}"/>
    <cellStyle name="เครื่องหมายจุลภาค 2 23" xfId="4908" xr:uid="{00000000-0005-0000-0000-000064140000}"/>
    <cellStyle name="เครื่องหมายจุลภาค 2 24" xfId="4909" xr:uid="{00000000-0005-0000-0000-000065140000}"/>
    <cellStyle name="เครื่องหมายจุลภาค 2 25" xfId="4910" xr:uid="{00000000-0005-0000-0000-000066140000}"/>
    <cellStyle name="เครื่องหมายจุลภาค 2 26" xfId="4911" xr:uid="{00000000-0005-0000-0000-000067140000}"/>
    <cellStyle name="เครื่องหมายจุลภาค 2 27" xfId="4912" xr:uid="{00000000-0005-0000-0000-000068140000}"/>
    <cellStyle name="เครื่องหมายจุลภาค 2 28" xfId="4913" xr:uid="{00000000-0005-0000-0000-000069140000}"/>
    <cellStyle name="เครื่องหมายจุลภาค 2 29" xfId="4914" xr:uid="{00000000-0005-0000-0000-00006A140000}"/>
    <cellStyle name="เครื่องหมายจุลภาค 2 3" xfId="19" xr:uid="{00000000-0005-0000-0000-00006B140000}"/>
    <cellStyle name="เครื่องหมายจุลภาค 2 3 10" xfId="5519" xr:uid="{00000000-0005-0000-0000-00006C140000}"/>
    <cellStyle name="เครื่องหมายจุลภาค 2 3 11" xfId="5947" xr:uid="{00000000-0005-0000-0000-00006D140000}"/>
    <cellStyle name="เครื่องหมายจุลภาค 2 3 12" xfId="5508" xr:uid="{00000000-0005-0000-0000-00006E140000}"/>
    <cellStyle name="เครื่องหมายจุลภาค 2 3 13" xfId="5958" xr:uid="{00000000-0005-0000-0000-00006F140000}"/>
    <cellStyle name="เครื่องหมายจุลภาค 2 3 14" xfId="5497" xr:uid="{00000000-0005-0000-0000-000070140000}"/>
    <cellStyle name="เครื่องหมายจุลภาค 2 3 15" xfId="38" xr:uid="{00000000-0005-0000-0000-000071140000}"/>
    <cellStyle name="เครื่องหมายจุลภาค 2 3 2" xfId="4915" xr:uid="{00000000-0005-0000-0000-000072140000}"/>
    <cellStyle name="เครื่องหมายจุลภาค 2 3 3" xfId="5874" xr:uid="{00000000-0005-0000-0000-000073140000}"/>
    <cellStyle name="เครื่องหมายจุลภาค 2 3 4" xfId="5585" xr:uid="{00000000-0005-0000-0000-000074140000}"/>
    <cellStyle name="เครื่องหมายจุลภาค 2 3 5" xfId="5900" xr:uid="{00000000-0005-0000-0000-000075140000}"/>
    <cellStyle name="เครื่องหมายจุลภาค 2 3 6" xfId="5560" xr:uid="{00000000-0005-0000-0000-000076140000}"/>
    <cellStyle name="เครื่องหมายจุลภาค 2 3 7" xfId="5924" xr:uid="{00000000-0005-0000-0000-000077140000}"/>
    <cellStyle name="เครื่องหมายจุลภาค 2 3 8" xfId="5536" xr:uid="{00000000-0005-0000-0000-000078140000}"/>
    <cellStyle name="เครื่องหมายจุลภาค 2 3 9" xfId="5936" xr:uid="{00000000-0005-0000-0000-000079140000}"/>
    <cellStyle name="เครื่องหมายจุลภาค 2 30" xfId="4916" xr:uid="{00000000-0005-0000-0000-00007A140000}"/>
    <cellStyle name="เครื่องหมายจุลภาค 2 31" xfId="4917" xr:uid="{00000000-0005-0000-0000-00007B140000}"/>
    <cellStyle name="เครื่องหมายจุลภาค 2 32" xfId="4918" xr:uid="{00000000-0005-0000-0000-00007C140000}"/>
    <cellStyle name="เครื่องหมายจุลภาค 2 33" xfId="4919" xr:uid="{00000000-0005-0000-0000-00007D140000}"/>
    <cellStyle name="เครื่องหมายจุลภาค 2 34" xfId="4920" xr:uid="{00000000-0005-0000-0000-00007E140000}"/>
    <cellStyle name="เครื่องหมายจุลภาค 2 35" xfId="4921" xr:uid="{00000000-0005-0000-0000-00007F140000}"/>
    <cellStyle name="เครื่องหมายจุลภาค 2 36" xfId="4922" xr:uid="{00000000-0005-0000-0000-000080140000}"/>
    <cellStyle name="เครื่องหมายจุลภาค 2 37" xfId="4923" xr:uid="{00000000-0005-0000-0000-000081140000}"/>
    <cellStyle name="เครื่องหมายจุลภาค 2 38" xfId="4924" xr:uid="{00000000-0005-0000-0000-000082140000}"/>
    <cellStyle name="เครื่องหมายจุลภาค 2 39" xfId="4925" xr:uid="{00000000-0005-0000-0000-000083140000}"/>
    <cellStyle name="เครื่องหมายจุลภาค 2 4" xfId="39" xr:uid="{00000000-0005-0000-0000-000084140000}"/>
    <cellStyle name="เครื่องหมายจุลภาค 2 4 10" xfId="5518" xr:uid="{00000000-0005-0000-0000-000085140000}"/>
    <cellStyle name="เครื่องหมายจุลภาค 2 4 11" xfId="5949" xr:uid="{00000000-0005-0000-0000-000086140000}"/>
    <cellStyle name="เครื่องหมายจุลภาค 2 4 12" xfId="5507" xr:uid="{00000000-0005-0000-0000-000087140000}"/>
    <cellStyle name="เครื่องหมายจุลภาค 2 4 13" xfId="5963" xr:uid="{00000000-0005-0000-0000-000088140000}"/>
    <cellStyle name="เครื่องหมายจุลภาค 2 4 14" xfId="5495" xr:uid="{00000000-0005-0000-0000-000089140000}"/>
    <cellStyle name="เครื่องหมายจุลภาค 2 4 2" xfId="4926" xr:uid="{00000000-0005-0000-0000-00008A140000}"/>
    <cellStyle name="เครื่องหมายจุลภาค 2 4 3" xfId="5878" xr:uid="{00000000-0005-0000-0000-00008B140000}"/>
    <cellStyle name="เครื่องหมายจุลภาค 2 4 4" xfId="5581" xr:uid="{00000000-0005-0000-0000-00008C140000}"/>
    <cellStyle name="เครื่องหมายจุลภาค 2 4 5" xfId="5901" xr:uid="{00000000-0005-0000-0000-00008D140000}"/>
    <cellStyle name="เครื่องหมายจุลภาค 2 4 6" xfId="5558" xr:uid="{00000000-0005-0000-0000-00008E140000}"/>
    <cellStyle name="เครื่องหมายจุลภาค 2 4 7" xfId="5925" xr:uid="{00000000-0005-0000-0000-00008F140000}"/>
    <cellStyle name="เครื่องหมายจุลภาค 2 4 8" xfId="5534" xr:uid="{00000000-0005-0000-0000-000090140000}"/>
    <cellStyle name="เครื่องหมายจุลภาค 2 4 9" xfId="5938" xr:uid="{00000000-0005-0000-0000-000091140000}"/>
    <cellStyle name="เครื่องหมายจุลภาค 2 40" xfId="5811" xr:uid="{00000000-0005-0000-0000-000092140000}"/>
    <cellStyle name="เครื่องหมายจุลภาค 2 41" xfId="5649" xr:uid="{00000000-0005-0000-0000-000093140000}"/>
    <cellStyle name="เครื่องหมายจุลภาค 2 42" xfId="5828" xr:uid="{00000000-0005-0000-0000-000094140000}"/>
    <cellStyle name="เครื่องหมายจุลภาค 2 43" xfId="5632" xr:uid="{00000000-0005-0000-0000-000095140000}"/>
    <cellStyle name="เครื่องหมายจุลภาค 2 44" xfId="5845" xr:uid="{00000000-0005-0000-0000-000096140000}"/>
    <cellStyle name="เครื่องหมายจุลภาค 2 45" xfId="5615" xr:uid="{00000000-0005-0000-0000-000097140000}"/>
    <cellStyle name="เครื่องหมายจุลภาค 2 46" xfId="5862" xr:uid="{00000000-0005-0000-0000-000098140000}"/>
    <cellStyle name="เครื่องหมายจุลภาค 2 47" xfId="5598" xr:uid="{00000000-0005-0000-0000-000099140000}"/>
    <cellStyle name="เครื่องหมายจุลภาค 2 48" xfId="5888" xr:uid="{00000000-0005-0000-0000-00009A140000}"/>
    <cellStyle name="เครื่องหมายจุลภาค 2 49" xfId="5573" xr:uid="{00000000-0005-0000-0000-00009B140000}"/>
    <cellStyle name="เครื่องหมายจุลภาค 2 5" xfId="41" xr:uid="{00000000-0005-0000-0000-00009C140000}"/>
    <cellStyle name="เครื่องหมายจุลภาค 2 5 10" xfId="5517" xr:uid="{00000000-0005-0000-0000-00009D140000}"/>
    <cellStyle name="เครื่องหมายจุลภาค 2 5 11" xfId="5950" xr:uid="{00000000-0005-0000-0000-00009E140000}"/>
    <cellStyle name="เครื่องหมายจุลภาค 2 5 12" xfId="5506" xr:uid="{00000000-0005-0000-0000-00009F140000}"/>
    <cellStyle name="เครื่องหมายจุลภาค 2 5 13" xfId="5964" xr:uid="{00000000-0005-0000-0000-0000A0140000}"/>
    <cellStyle name="เครื่องหมายจุลภาค 2 5 14" xfId="5492" xr:uid="{00000000-0005-0000-0000-0000A1140000}"/>
    <cellStyle name="เครื่องหมายจุลภาค 2 5 2" xfId="4927" xr:uid="{00000000-0005-0000-0000-0000A2140000}"/>
    <cellStyle name="เครื่องหมายจุลภาค 2 5 3" xfId="5879" xr:uid="{00000000-0005-0000-0000-0000A3140000}"/>
    <cellStyle name="เครื่องหมายจุลภาค 2 5 4" xfId="5580" xr:uid="{00000000-0005-0000-0000-0000A4140000}"/>
    <cellStyle name="เครื่องหมายจุลภาค 2 5 5" xfId="5902" xr:uid="{00000000-0005-0000-0000-0000A5140000}"/>
    <cellStyle name="เครื่องหมายจุลภาค 2 5 6" xfId="5557" xr:uid="{00000000-0005-0000-0000-0000A6140000}"/>
    <cellStyle name="เครื่องหมายจุลภาค 2 5 7" xfId="5926" xr:uid="{00000000-0005-0000-0000-0000A7140000}"/>
    <cellStyle name="เครื่องหมายจุลภาค 2 5 8" xfId="5533" xr:uid="{00000000-0005-0000-0000-0000A8140000}"/>
    <cellStyle name="เครื่องหมายจุลภาค 2 5 9" xfId="5939" xr:uid="{00000000-0005-0000-0000-0000A9140000}"/>
    <cellStyle name="เครื่องหมายจุลภาค 2 50" xfId="5912" xr:uid="{00000000-0005-0000-0000-0000AA140000}"/>
    <cellStyle name="เครื่องหมายจุลภาค 2 51" xfId="5549" xr:uid="{00000000-0005-0000-0000-0000AB140000}"/>
    <cellStyle name="เครื่องหมายจุลภาค 2 6" xfId="43" xr:uid="{00000000-0005-0000-0000-0000AC140000}"/>
    <cellStyle name="เครื่องหมายจุลภาค 2 6 10" xfId="5516" xr:uid="{00000000-0005-0000-0000-0000AD140000}"/>
    <cellStyle name="เครื่องหมายจุลภาค 2 6 11" xfId="5951" xr:uid="{00000000-0005-0000-0000-0000AE140000}"/>
    <cellStyle name="เครื่องหมายจุลภาค 2 6 12" xfId="5505" xr:uid="{00000000-0005-0000-0000-0000AF140000}"/>
    <cellStyle name="เครื่องหมายจุลภาค 2 6 13" xfId="5966" xr:uid="{00000000-0005-0000-0000-0000B0140000}"/>
    <cellStyle name="เครื่องหมายจุลภาค 2 6 14" xfId="5489" xr:uid="{00000000-0005-0000-0000-0000B1140000}"/>
    <cellStyle name="เครื่องหมายจุลภาค 2 6 2" xfId="4928" xr:uid="{00000000-0005-0000-0000-0000B2140000}"/>
    <cellStyle name="เครื่องหมายจุลภาค 2 6 3" xfId="5880" xr:uid="{00000000-0005-0000-0000-0000B3140000}"/>
    <cellStyle name="เครื่องหมายจุลภาค 2 6 4" xfId="5579" xr:uid="{00000000-0005-0000-0000-0000B4140000}"/>
    <cellStyle name="เครื่องหมายจุลภาค 2 6 5" xfId="5903" xr:uid="{00000000-0005-0000-0000-0000B5140000}"/>
    <cellStyle name="เครื่องหมายจุลภาค 2 6 6" xfId="5556" xr:uid="{00000000-0005-0000-0000-0000B6140000}"/>
    <cellStyle name="เครื่องหมายจุลภาค 2 6 7" xfId="5928" xr:uid="{00000000-0005-0000-0000-0000B7140000}"/>
    <cellStyle name="เครื่องหมายจุลภาค 2 6 8" xfId="5531" xr:uid="{00000000-0005-0000-0000-0000B8140000}"/>
    <cellStyle name="เครื่องหมายจุลภาค 2 6 9" xfId="5941" xr:uid="{00000000-0005-0000-0000-0000B9140000}"/>
    <cellStyle name="เครื่องหมายจุลภาค 2 7" xfId="45" xr:uid="{00000000-0005-0000-0000-0000BA140000}"/>
    <cellStyle name="เครื่องหมายจุลภาค 2 7 10" xfId="5515" xr:uid="{00000000-0005-0000-0000-0000BB140000}"/>
    <cellStyle name="เครื่องหมายจุลภาค 2 7 11" xfId="5952" xr:uid="{00000000-0005-0000-0000-0000BC140000}"/>
    <cellStyle name="เครื่องหมายจุลภาค 2 7 12" xfId="5504" xr:uid="{00000000-0005-0000-0000-0000BD140000}"/>
    <cellStyle name="เครื่องหมายจุลภาค 2 7 13" xfId="5967" xr:uid="{00000000-0005-0000-0000-0000BE140000}"/>
    <cellStyle name="เครื่องหมายจุลภาค 2 7 14" xfId="5488" xr:uid="{00000000-0005-0000-0000-0000BF140000}"/>
    <cellStyle name="เครื่องหมายจุลภาค 2 7 2" xfId="4929" xr:uid="{00000000-0005-0000-0000-0000C0140000}"/>
    <cellStyle name="เครื่องหมายจุลภาค 2 7 3" xfId="5881" xr:uid="{00000000-0005-0000-0000-0000C1140000}"/>
    <cellStyle name="เครื่องหมายจุลภาค 2 7 4" xfId="5578" xr:uid="{00000000-0005-0000-0000-0000C2140000}"/>
    <cellStyle name="เครื่องหมายจุลภาค 2 7 5" xfId="5904" xr:uid="{00000000-0005-0000-0000-0000C3140000}"/>
    <cellStyle name="เครื่องหมายจุลภาค 2 7 6" xfId="5555" xr:uid="{00000000-0005-0000-0000-0000C4140000}"/>
    <cellStyle name="เครื่องหมายจุลภาค 2 7 7" xfId="5929" xr:uid="{00000000-0005-0000-0000-0000C5140000}"/>
    <cellStyle name="เครื่องหมายจุลภาค 2 7 8" xfId="5530" xr:uid="{00000000-0005-0000-0000-0000C6140000}"/>
    <cellStyle name="เครื่องหมายจุลภาค 2 7 9" xfId="5942" xr:uid="{00000000-0005-0000-0000-0000C7140000}"/>
    <cellStyle name="เครื่องหมายจุลภาค 2 8" xfId="48" xr:uid="{00000000-0005-0000-0000-0000C8140000}"/>
    <cellStyle name="เครื่องหมายจุลภาค 2 8 10" xfId="5514" xr:uid="{00000000-0005-0000-0000-0000C9140000}"/>
    <cellStyle name="เครื่องหมายจุลภาค 2 8 11" xfId="5953" xr:uid="{00000000-0005-0000-0000-0000CA140000}"/>
    <cellStyle name="เครื่องหมายจุลภาค 2 8 12" xfId="5503" xr:uid="{00000000-0005-0000-0000-0000CB140000}"/>
    <cellStyle name="เครื่องหมายจุลภาค 2 8 13" xfId="5968" xr:uid="{00000000-0005-0000-0000-0000CC140000}"/>
    <cellStyle name="เครื่องหมายจุลภาค 2 8 14" xfId="5487" xr:uid="{00000000-0005-0000-0000-0000CD140000}"/>
    <cellStyle name="เครื่องหมายจุลภาค 2 8 2" xfId="4930" xr:uid="{00000000-0005-0000-0000-0000CE140000}"/>
    <cellStyle name="เครื่องหมายจุลภาค 2 8 3" xfId="5882" xr:uid="{00000000-0005-0000-0000-0000CF140000}"/>
    <cellStyle name="เครื่องหมายจุลภาค 2 8 4" xfId="5577" xr:uid="{00000000-0005-0000-0000-0000D0140000}"/>
    <cellStyle name="เครื่องหมายจุลภาค 2 8 5" xfId="5905" xr:uid="{00000000-0005-0000-0000-0000D1140000}"/>
    <cellStyle name="เครื่องหมายจุลภาค 2 8 6" xfId="5554" xr:uid="{00000000-0005-0000-0000-0000D2140000}"/>
    <cellStyle name="เครื่องหมายจุลภาค 2 8 7" xfId="5930" xr:uid="{00000000-0005-0000-0000-0000D3140000}"/>
    <cellStyle name="เครื่องหมายจุลภาค 2 8 8" xfId="5529" xr:uid="{00000000-0005-0000-0000-0000D4140000}"/>
    <cellStyle name="เครื่องหมายจุลภาค 2 8 9" xfId="5943" xr:uid="{00000000-0005-0000-0000-0000D5140000}"/>
    <cellStyle name="เครื่องหมายจุลภาค 2 9" xfId="49" xr:uid="{00000000-0005-0000-0000-0000D6140000}"/>
    <cellStyle name="เครื่องหมายจุลภาค 2 9 10" xfId="5512" xr:uid="{00000000-0005-0000-0000-0000D7140000}"/>
    <cellStyle name="เครื่องหมายจุลภาค 2 9 11" xfId="5955" xr:uid="{00000000-0005-0000-0000-0000D8140000}"/>
    <cellStyle name="เครื่องหมายจุลภาค 2 9 12" xfId="5500" xr:uid="{00000000-0005-0000-0000-0000D9140000}"/>
    <cellStyle name="เครื่องหมายจุลภาค 2 9 13" xfId="5970" xr:uid="{00000000-0005-0000-0000-0000DA140000}"/>
    <cellStyle name="เครื่องหมายจุลภาค 2 9 14" xfId="5485" xr:uid="{00000000-0005-0000-0000-0000DB140000}"/>
    <cellStyle name="เครื่องหมายจุลภาค 2 9 2" xfId="4931" xr:uid="{00000000-0005-0000-0000-0000DC140000}"/>
    <cellStyle name="เครื่องหมายจุลภาค 2 9 3" xfId="5883" xr:uid="{00000000-0005-0000-0000-0000DD140000}"/>
    <cellStyle name="เครื่องหมายจุลภาค 2 9 4" xfId="5576" xr:uid="{00000000-0005-0000-0000-0000DE140000}"/>
    <cellStyle name="เครื่องหมายจุลภาค 2 9 5" xfId="5907" xr:uid="{00000000-0005-0000-0000-0000DF140000}"/>
    <cellStyle name="เครื่องหมายจุลภาค 2 9 6" xfId="5552" xr:uid="{00000000-0005-0000-0000-0000E0140000}"/>
    <cellStyle name="เครื่องหมายจุลภาค 2 9 7" xfId="5932" xr:uid="{00000000-0005-0000-0000-0000E1140000}"/>
    <cellStyle name="เครื่องหมายจุลภาค 2 9 8" xfId="5527" xr:uid="{00000000-0005-0000-0000-0000E2140000}"/>
    <cellStyle name="เครื่องหมายจุลภาค 2 9 9" xfId="5944" xr:uid="{00000000-0005-0000-0000-0000E3140000}"/>
    <cellStyle name="เครื่องหมายจุลภาค 3 10" xfId="5526" xr:uid="{00000000-0005-0000-0000-0000E4140000}"/>
    <cellStyle name="เครื่องหมายจุลภาค 3 11" xfId="5945" xr:uid="{00000000-0005-0000-0000-0000E5140000}"/>
    <cellStyle name="เครื่องหมายจุลภาค 3 12" xfId="5511" xr:uid="{00000000-0005-0000-0000-0000E6140000}"/>
    <cellStyle name="เครื่องหมายจุลภาค 3 13" xfId="5956" xr:uid="{00000000-0005-0000-0000-0000E7140000}"/>
    <cellStyle name="เครื่องหมายจุลภาค 3 14" xfId="5499" xr:uid="{00000000-0005-0000-0000-0000E8140000}"/>
    <cellStyle name="เครื่องหมายจุลภาค 3 15" xfId="5971" xr:uid="{00000000-0005-0000-0000-0000E9140000}"/>
    <cellStyle name="เครื่องหมายจุลภาค 3 16" xfId="5484" xr:uid="{00000000-0005-0000-0000-0000EA140000}"/>
    <cellStyle name="เครื่องหมายจุลภาค 3 2" xfId="20" xr:uid="{00000000-0005-0000-0000-0000EB140000}"/>
    <cellStyle name="เครื่องหมายจุลภาค 3 2 2" xfId="4932" xr:uid="{00000000-0005-0000-0000-0000EC140000}"/>
    <cellStyle name="เครื่องหมายจุลภาค 3 3" xfId="4934" xr:uid="{00000000-0005-0000-0000-0000ED140000}"/>
    <cellStyle name="เครื่องหมายจุลภาค 3 4" xfId="4935" xr:uid="{00000000-0005-0000-0000-0000EE140000}"/>
    <cellStyle name="เครื่องหมายจุลภาค 3 5" xfId="5884" xr:uid="{00000000-0005-0000-0000-0000EF140000}"/>
    <cellStyle name="เครื่องหมายจุลภาค 3 6" xfId="5575" xr:uid="{00000000-0005-0000-0000-0000F0140000}"/>
    <cellStyle name="เครื่องหมายจุลภาค 3 7" xfId="5908" xr:uid="{00000000-0005-0000-0000-0000F1140000}"/>
    <cellStyle name="เครื่องหมายจุลภาค 3 8" xfId="5551" xr:uid="{00000000-0005-0000-0000-0000F2140000}"/>
    <cellStyle name="เครื่องหมายจุลภาค 3 9" xfId="5933" xr:uid="{00000000-0005-0000-0000-0000F3140000}"/>
    <cellStyle name="เครื่องหมายจุลภาค 4" xfId="6096" xr:uid="{00000000-0005-0000-0000-0000F4140000}"/>
    <cellStyle name="เครื่องหมายจุลภาค 4 10" xfId="4937" xr:uid="{00000000-0005-0000-0000-0000F5140000}"/>
    <cellStyle name="เครื่องหมายจุลภาค 4 11" xfId="4938" xr:uid="{00000000-0005-0000-0000-0000F6140000}"/>
    <cellStyle name="เครื่องหมายจุลภาค 4 12" xfId="4939" xr:uid="{00000000-0005-0000-0000-0000F7140000}"/>
    <cellStyle name="เครื่องหมายจุลภาค 4 13" xfId="4940" xr:uid="{00000000-0005-0000-0000-0000F8140000}"/>
    <cellStyle name="เครื่องหมายจุลภาค 4 14" xfId="4941" xr:uid="{00000000-0005-0000-0000-0000F9140000}"/>
    <cellStyle name="เครื่องหมายจุลภาค 4 15" xfId="4942" xr:uid="{00000000-0005-0000-0000-0000FA140000}"/>
    <cellStyle name="เครื่องหมายจุลภาค 4 16" xfId="4943" xr:uid="{00000000-0005-0000-0000-0000FB140000}"/>
    <cellStyle name="เครื่องหมายจุลภาค 4 17" xfId="4944" xr:uid="{00000000-0005-0000-0000-0000FC140000}"/>
    <cellStyle name="เครื่องหมายจุลภาค 4 18" xfId="4945" xr:uid="{00000000-0005-0000-0000-0000FD140000}"/>
    <cellStyle name="เครื่องหมายจุลภาค 4 19" xfId="4946" xr:uid="{00000000-0005-0000-0000-0000FE140000}"/>
    <cellStyle name="เครื่องหมายจุลภาค 4 2" xfId="4936" xr:uid="{00000000-0005-0000-0000-0000FF140000}"/>
    <cellStyle name="เครื่องหมายจุลภาค 4 20" xfId="4948" xr:uid="{00000000-0005-0000-0000-000000150000}"/>
    <cellStyle name="เครื่องหมายจุลภาค 4 21" xfId="4949" xr:uid="{00000000-0005-0000-0000-000001150000}"/>
    <cellStyle name="เครื่องหมายจุลภาค 4 22" xfId="4950" xr:uid="{00000000-0005-0000-0000-000002150000}"/>
    <cellStyle name="เครื่องหมายจุลภาค 4 23" xfId="4951" xr:uid="{00000000-0005-0000-0000-000003150000}"/>
    <cellStyle name="เครื่องหมายจุลภาค 4 24" xfId="4952" xr:uid="{00000000-0005-0000-0000-000004150000}"/>
    <cellStyle name="เครื่องหมายจุลภาค 4 25" xfId="4953" xr:uid="{00000000-0005-0000-0000-000005150000}"/>
    <cellStyle name="เครื่องหมายจุลภาค 4 26" xfId="4954" xr:uid="{00000000-0005-0000-0000-000006150000}"/>
    <cellStyle name="เครื่องหมายจุลภาค 4 27" xfId="4955" xr:uid="{00000000-0005-0000-0000-000007150000}"/>
    <cellStyle name="เครื่องหมายจุลภาค 4 28" xfId="4956" xr:uid="{00000000-0005-0000-0000-000008150000}"/>
    <cellStyle name="เครื่องหมายจุลภาค 4 29" xfId="4957" xr:uid="{00000000-0005-0000-0000-000009150000}"/>
    <cellStyle name="เครื่องหมายจุลภาค 4 3" xfId="4958" xr:uid="{00000000-0005-0000-0000-00000A150000}"/>
    <cellStyle name="เครื่องหมายจุลภาค 4 30" xfId="4959" xr:uid="{00000000-0005-0000-0000-00000B150000}"/>
    <cellStyle name="เครื่องหมายจุลภาค 4 31" xfId="4960" xr:uid="{00000000-0005-0000-0000-00000C150000}"/>
    <cellStyle name="เครื่องหมายจุลภาค 4 32" xfId="4961" xr:uid="{00000000-0005-0000-0000-00000D150000}"/>
    <cellStyle name="เครื่องหมายจุลภาค 4 33" xfId="4962" xr:uid="{00000000-0005-0000-0000-00000E150000}"/>
    <cellStyle name="เครื่องหมายจุลภาค 4 34" xfId="5886" xr:uid="{00000000-0005-0000-0000-00000F150000}"/>
    <cellStyle name="เครื่องหมายจุลภาค 4 35" xfId="5571" xr:uid="{00000000-0005-0000-0000-000010150000}"/>
    <cellStyle name="เครื่องหมายจุลภาค 4 36" xfId="5910" xr:uid="{00000000-0005-0000-0000-000011150000}"/>
    <cellStyle name="เครื่องหมายจุลภาค 4 37" xfId="5547" xr:uid="{00000000-0005-0000-0000-000012150000}"/>
    <cellStyle name="เครื่องหมายจุลภาค 4 38" xfId="5935" xr:uid="{00000000-0005-0000-0000-000013150000}"/>
    <cellStyle name="เครื่องหมายจุลภาค 4 39" xfId="5525" xr:uid="{00000000-0005-0000-0000-000014150000}"/>
    <cellStyle name="เครื่องหมายจุลภาค 4 4" xfId="21" xr:uid="{00000000-0005-0000-0000-000015150000}"/>
    <cellStyle name="เครื่องหมายจุลภาค 4 4 2" xfId="4963" xr:uid="{00000000-0005-0000-0000-000016150000}"/>
    <cellStyle name="เครื่องหมายจุลภาค 4 40" xfId="5946" xr:uid="{00000000-0005-0000-0000-000017150000}"/>
    <cellStyle name="เครื่องหมายจุลภาค 4 41" xfId="5509" xr:uid="{00000000-0005-0000-0000-000018150000}"/>
    <cellStyle name="เครื่องหมายจุลภาค 4 42" xfId="5957" xr:uid="{00000000-0005-0000-0000-000019150000}"/>
    <cellStyle name="เครื่องหมายจุลภาค 4 43" xfId="5498" xr:uid="{00000000-0005-0000-0000-00001A150000}"/>
    <cellStyle name="เครื่องหมายจุลภาค 4 44" xfId="5972" xr:uid="{00000000-0005-0000-0000-00001B150000}"/>
    <cellStyle name="เครื่องหมายจุลภาค 4 45" xfId="5483" xr:uid="{00000000-0005-0000-0000-00001C150000}"/>
    <cellStyle name="เครื่องหมายจุลภาค 4 5" xfId="4964" xr:uid="{00000000-0005-0000-0000-00001D150000}"/>
    <cellStyle name="เครื่องหมายจุลภาค 4 6" xfId="4965" xr:uid="{00000000-0005-0000-0000-00001E150000}"/>
    <cellStyle name="เครื่องหมายจุลภาค 4 7" xfId="4966" xr:uid="{00000000-0005-0000-0000-00001F150000}"/>
    <cellStyle name="เครื่องหมายจุลภาค 4 8" xfId="4967" xr:uid="{00000000-0005-0000-0000-000020150000}"/>
    <cellStyle name="เครื่องหมายจุลภาค 4 9" xfId="4968" xr:uid="{00000000-0005-0000-0000-000021150000}"/>
    <cellStyle name="เครื่องหมายจุลภาค 5" xfId="22" xr:uid="{00000000-0005-0000-0000-000022150000}"/>
    <cellStyle name="เครื่องหมายจุลภาค 5 10" xfId="5501" xr:uid="{00000000-0005-0000-0000-000023150000}"/>
    <cellStyle name="เครื่องหมายจุลภาค 5 11" xfId="5969" xr:uid="{00000000-0005-0000-0000-000024150000}"/>
    <cellStyle name="เครื่องหมายจุลภาค 5 12" xfId="5486" xr:uid="{00000000-0005-0000-0000-000025150000}"/>
    <cellStyle name="เครื่องหมายจุลภาค 5 13" xfId="5978" xr:uid="{00000000-0005-0000-0000-000026150000}"/>
    <cellStyle name="เครื่องหมายจุลภาค 5 14" xfId="5477" xr:uid="{00000000-0005-0000-0000-000027150000}"/>
    <cellStyle name="เครื่องหมายจุลภาค 5 2" xfId="23" xr:uid="{00000000-0005-0000-0000-000028150000}"/>
    <cellStyle name="เครื่องหมายจุลภาค 5 2 10" xfId="4970" xr:uid="{00000000-0005-0000-0000-000029150000}"/>
    <cellStyle name="เครื่องหมายจุลภาค 5 2 11" xfId="4971" xr:uid="{00000000-0005-0000-0000-00002A150000}"/>
    <cellStyle name="เครื่องหมายจุลภาค 5 2 12" xfId="4972" xr:uid="{00000000-0005-0000-0000-00002B150000}"/>
    <cellStyle name="เครื่องหมายจุลภาค 5 2 13" xfId="4973" xr:uid="{00000000-0005-0000-0000-00002C150000}"/>
    <cellStyle name="เครื่องหมายจุลภาค 5 2 14" xfId="4974" xr:uid="{00000000-0005-0000-0000-00002D150000}"/>
    <cellStyle name="เครื่องหมายจุลภาค 5 2 15" xfId="4975" xr:uid="{00000000-0005-0000-0000-00002E150000}"/>
    <cellStyle name="เครื่องหมายจุลภาค 5 2 16" xfId="4976" xr:uid="{00000000-0005-0000-0000-00002F150000}"/>
    <cellStyle name="เครื่องหมายจุลภาค 5 2 17" xfId="4977" xr:uid="{00000000-0005-0000-0000-000030150000}"/>
    <cellStyle name="เครื่องหมายจุลภาค 5 2 18" xfId="4978" xr:uid="{00000000-0005-0000-0000-000031150000}"/>
    <cellStyle name="เครื่องหมายจุลภาค 5 2 19" xfId="4979" xr:uid="{00000000-0005-0000-0000-000032150000}"/>
    <cellStyle name="เครื่องหมายจุลภาค 5 2 2" xfId="4980" xr:uid="{00000000-0005-0000-0000-000033150000}"/>
    <cellStyle name="เครื่องหมายจุลภาค 5 2 20" xfId="4981" xr:uid="{00000000-0005-0000-0000-000034150000}"/>
    <cellStyle name="เครื่องหมายจุลภาค 5 2 21" xfId="4982" xr:uid="{00000000-0005-0000-0000-000035150000}"/>
    <cellStyle name="เครื่องหมายจุลภาค 5 2 22" xfId="4983" xr:uid="{00000000-0005-0000-0000-000036150000}"/>
    <cellStyle name="เครื่องหมายจุลภาค 5 2 23" xfId="4984" xr:uid="{00000000-0005-0000-0000-000037150000}"/>
    <cellStyle name="เครื่องหมายจุลภาค 5 2 24" xfId="4985" xr:uid="{00000000-0005-0000-0000-000038150000}"/>
    <cellStyle name="เครื่องหมายจุลภาค 5 2 25" xfId="4986" xr:uid="{00000000-0005-0000-0000-000039150000}"/>
    <cellStyle name="เครื่องหมายจุลภาค 5 2 26" xfId="4987" xr:uid="{00000000-0005-0000-0000-00003A150000}"/>
    <cellStyle name="เครื่องหมายจุลภาค 5 2 27" xfId="4988" xr:uid="{00000000-0005-0000-0000-00003B150000}"/>
    <cellStyle name="เครื่องหมายจุลภาค 5 2 28" xfId="4989" xr:uid="{00000000-0005-0000-0000-00003C150000}"/>
    <cellStyle name="เครื่องหมายจุลภาค 5 2 29" xfId="4990" xr:uid="{00000000-0005-0000-0000-00003D150000}"/>
    <cellStyle name="เครื่องหมายจุลภาค 5 2 3" xfId="4991" xr:uid="{00000000-0005-0000-0000-00003E150000}"/>
    <cellStyle name="เครื่องหมายจุลภาค 5 2 30" xfId="4992" xr:uid="{00000000-0005-0000-0000-00003F150000}"/>
    <cellStyle name="เครื่องหมายจุลภาค 5 2 31" xfId="4993" xr:uid="{00000000-0005-0000-0000-000040150000}"/>
    <cellStyle name="เครื่องหมายจุลภาค 5 2 32" xfId="4994" xr:uid="{00000000-0005-0000-0000-000041150000}"/>
    <cellStyle name="เครื่องหมายจุลภาค 5 2 33" xfId="4995" xr:uid="{00000000-0005-0000-0000-000042150000}"/>
    <cellStyle name="เครื่องหมายจุลภาค 5 2 34" xfId="4996" xr:uid="{00000000-0005-0000-0000-000043150000}"/>
    <cellStyle name="เครื่องหมายจุลภาค 5 2 35" xfId="4997" xr:uid="{00000000-0005-0000-0000-000044150000}"/>
    <cellStyle name="เครื่องหมายจุลภาค 5 2 36" xfId="4969" xr:uid="{00000000-0005-0000-0000-000045150000}"/>
    <cellStyle name="เครื่องหมายจุลภาค 5 2 4" xfId="4998" xr:uid="{00000000-0005-0000-0000-000046150000}"/>
    <cellStyle name="เครื่องหมายจุลภาค 5 2 5" xfId="4999" xr:uid="{00000000-0005-0000-0000-000047150000}"/>
    <cellStyle name="เครื่องหมายจุลภาค 5 2 6" xfId="5000" xr:uid="{00000000-0005-0000-0000-000048150000}"/>
    <cellStyle name="เครื่องหมายจุลภาค 5 2 7" xfId="5001" xr:uid="{00000000-0005-0000-0000-000049150000}"/>
    <cellStyle name="เครื่องหมายจุลภาค 5 2 8" xfId="5002" xr:uid="{00000000-0005-0000-0000-00004A150000}"/>
    <cellStyle name="เครื่องหมายจุลภาค 5 2 9" xfId="5003" xr:uid="{00000000-0005-0000-0000-00004B150000}"/>
    <cellStyle name="เครื่องหมายจุลภาค 5 3" xfId="5906" xr:uid="{00000000-0005-0000-0000-00004C150000}"/>
    <cellStyle name="เครื่องหมายจุลภาค 5 4" xfId="5553" xr:uid="{00000000-0005-0000-0000-00004D150000}"/>
    <cellStyle name="เครื่องหมายจุลภาค 5 5" xfId="5931" xr:uid="{00000000-0005-0000-0000-00004E150000}"/>
    <cellStyle name="เครื่องหมายจุลภาค 5 6" xfId="5528" xr:uid="{00000000-0005-0000-0000-00004F150000}"/>
    <cellStyle name="เครื่องหมายจุลภาค 5 7" xfId="5940" xr:uid="{00000000-0005-0000-0000-000050150000}"/>
    <cellStyle name="เครื่องหมายจุลภาค 5 8" xfId="5510" xr:uid="{00000000-0005-0000-0000-000051150000}"/>
    <cellStyle name="เครื่องหมายจุลภาค 5 9" xfId="5954" xr:uid="{00000000-0005-0000-0000-000052150000}"/>
    <cellStyle name="เครื่องหมายจุลภาค 55" xfId="5743" xr:uid="{00000000-0005-0000-0000-000053150000}"/>
    <cellStyle name="เครื่องหมายจุลภาค 6" xfId="24" xr:uid="{00000000-0005-0000-0000-000054150000}"/>
    <cellStyle name="เครื่องหมายจุลภาค 6 10" xfId="5005" xr:uid="{00000000-0005-0000-0000-000055150000}"/>
    <cellStyle name="เครื่องหมายจุลภาค 6 100" xfId="5006" xr:uid="{00000000-0005-0000-0000-000056150000}"/>
    <cellStyle name="เครื่องหมายจุลภาค 6 101" xfId="5007" xr:uid="{00000000-0005-0000-0000-000057150000}"/>
    <cellStyle name="เครื่องหมายจุลภาค 6 102" xfId="5008" xr:uid="{00000000-0005-0000-0000-000058150000}"/>
    <cellStyle name="เครื่องหมายจุลภาค 6 103" xfId="5009" xr:uid="{00000000-0005-0000-0000-000059150000}"/>
    <cellStyle name="เครื่องหมายจุลภาค 6 104" xfId="5010" xr:uid="{00000000-0005-0000-0000-00005A150000}"/>
    <cellStyle name="เครื่องหมายจุลภาค 6 105" xfId="5011" xr:uid="{00000000-0005-0000-0000-00005B150000}"/>
    <cellStyle name="เครื่องหมายจุลภาค 6 106" xfId="5012" xr:uid="{00000000-0005-0000-0000-00005C150000}"/>
    <cellStyle name="เครื่องหมายจุลภาค 6 107" xfId="5013" xr:uid="{00000000-0005-0000-0000-00005D150000}"/>
    <cellStyle name="เครื่องหมายจุลภาค 6 108" xfId="5014" xr:uid="{00000000-0005-0000-0000-00005E150000}"/>
    <cellStyle name="เครื่องหมายจุลภาค 6 109" xfId="5015" xr:uid="{00000000-0005-0000-0000-00005F150000}"/>
    <cellStyle name="เครื่องหมายจุลภาค 6 11" xfId="5016" xr:uid="{00000000-0005-0000-0000-000060150000}"/>
    <cellStyle name="เครื่องหมายจุลภาค 6 110" xfId="5017" xr:uid="{00000000-0005-0000-0000-000061150000}"/>
    <cellStyle name="เครื่องหมายจุลภาค 6 111" xfId="5018" xr:uid="{00000000-0005-0000-0000-000062150000}"/>
    <cellStyle name="เครื่องหมายจุลภาค 6 112" xfId="5019" xr:uid="{00000000-0005-0000-0000-000063150000}"/>
    <cellStyle name="เครื่องหมายจุลภาค 6 113" xfId="5927" xr:uid="{00000000-0005-0000-0000-000064150000}"/>
    <cellStyle name="เครื่องหมายจุลภาค 6 114" xfId="5532" xr:uid="{00000000-0005-0000-0000-000065150000}"/>
    <cellStyle name="เครื่องหมายจุลภาค 6 115" xfId="5937" xr:uid="{00000000-0005-0000-0000-000066150000}"/>
    <cellStyle name="เครื่องหมายจุลภาค 6 116" xfId="5513" xr:uid="{00000000-0005-0000-0000-000067150000}"/>
    <cellStyle name="เครื่องหมายจุลภาค 6 117" xfId="5948" xr:uid="{00000000-0005-0000-0000-000068150000}"/>
    <cellStyle name="เครื่องหมายจุลภาค 6 118" xfId="5502" xr:uid="{00000000-0005-0000-0000-000069150000}"/>
    <cellStyle name="เครื่องหมายจุลภาค 6 119" xfId="5965" xr:uid="{00000000-0005-0000-0000-00006A150000}"/>
    <cellStyle name="เครื่องหมายจุลภาค 6 12" xfId="5020" xr:uid="{00000000-0005-0000-0000-00006B150000}"/>
    <cellStyle name="เครื่องหมายจุลภาค 6 120" xfId="5491" xr:uid="{00000000-0005-0000-0000-00006C150000}"/>
    <cellStyle name="เครื่องหมายจุลภาค 6 121" xfId="5977" xr:uid="{00000000-0005-0000-0000-00006D150000}"/>
    <cellStyle name="เครื่องหมายจุลภาค 6 122" xfId="5479" xr:uid="{00000000-0005-0000-0000-00006E150000}"/>
    <cellStyle name="เครื่องหมายจุลภาค 6 123" xfId="5984" xr:uid="{00000000-0005-0000-0000-00006F150000}"/>
    <cellStyle name="เครื่องหมายจุลภาค 6 124" xfId="5468" xr:uid="{00000000-0005-0000-0000-000070150000}"/>
    <cellStyle name="เครื่องหมายจุลภาค 6 125" xfId="34" xr:uid="{00000000-0005-0000-0000-000071150000}"/>
    <cellStyle name="เครื่องหมายจุลภาค 6 13" xfId="5021" xr:uid="{00000000-0005-0000-0000-000072150000}"/>
    <cellStyle name="เครื่องหมายจุลภาค 6 14" xfId="5022" xr:uid="{00000000-0005-0000-0000-000073150000}"/>
    <cellStyle name="เครื่องหมายจุลภาค 6 15" xfId="5023" xr:uid="{00000000-0005-0000-0000-000074150000}"/>
    <cellStyle name="เครื่องหมายจุลภาค 6 16" xfId="5024" xr:uid="{00000000-0005-0000-0000-000075150000}"/>
    <cellStyle name="เครื่องหมายจุลภาค 6 17" xfId="5025" xr:uid="{00000000-0005-0000-0000-000076150000}"/>
    <cellStyle name="เครื่องหมายจุลภาค 6 18" xfId="5026" xr:uid="{00000000-0005-0000-0000-000077150000}"/>
    <cellStyle name="เครื่องหมายจุลภาค 6 19" xfId="5027" xr:uid="{00000000-0005-0000-0000-000078150000}"/>
    <cellStyle name="เครื่องหมายจุลภาค 6 2" xfId="25" xr:uid="{00000000-0005-0000-0000-000079150000}"/>
    <cellStyle name="เครื่องหมายจุลภาค 6 2 2" xfId="5004" xr:uid="{00000000-0005-0000-0000-00007A150000}"/>
    <cellStyle name="เครื่องหมายจุลภาค 6 20" xfId="5029" xr:uid="{00000000-0005-0000-0000-00007B150000}"/>
    <cellStyle name="เครื่องหมายจุลภาค 6 21" xfId="5030" xr:uid="{00000000-0005-0000-0000-00007C150000}"/>
    <cellStyle name="เครื่องหมายจุลภาค 6 22" xfId="5031" xr:uid="{00000000-0005-0000-0000-00007D150000}"/>
    <cellStyle name="เครื่องหมายจุลภาค 6 23" xfId="5032" xr:uid="{00000000-0005-0000-0000-00007E150000}"/>
    <cellStyle name="เครื่องหมายจุลภาค 6 24" xfId="5033" xr:uid="{00000000-0005-0000-0000-00007F150000}"/>
    <cellStyle name="เครื่องหมายจุลภาค 6 25" xfId="5034" xr:uid="{00000000-0005-0000-0000-000080150000}"/>
    <cellStyle name="เครื่องหมายจุลภาค 6 26" xfId="5035" xr:uid="{00000000-0005-0000-0000-000081150000}"/>
    <cellStyle name="เครื่องหมายจุลภาค 6 27" xfId="5036" xr:uid="{00000000-0005-0000-0000-000082150000}"/>
    <cellStyle name="เครื่องหมายจุลภาค 6 28" xfId="5037" xr:uid="{00000000-0005-0000-0000-000083150000}"/>
    <cellStyle name="เครื่องหมายจุลภาค 6 29" xfId="5038" xr:uid="{00000000-0005-0000-0000-000084150000}"/>
    <cellStyle name="เครื่องหมายจุลภาค 6 3" xfId="5039" xr:uid="{00000000-0005-0000-0000-000085150000}"/>
    <cellStyle name="เครื่องหมายจุลภาค 6 30" xfId="5040" xr:uid="{00000000-0005-0000-0000-000086150000}"/>
    <cellStyle name="เครื่องหมายจุลภาค 6 31" xfId="5041" xr:uid="{00000000-0005-0000-0000-000087150000}"/>
    <cellStyle name="เครื่องหมายจุลภาค 6 32" xfId="5042" xr:uid="{00000000-0005-0000-0000-000088150000}"/>
    <cellStyle name="เครื่องหมายจุลภาค 6 33" xfId="5043" xr:uid="{00000000-0005-0000-0000-000089150000}"/>
    <cellStyle name="เครื่องหมายจุลภาค 6 34" xfId="5044" xr:uid="{00000000-0005-0000-0000-00008A150000}"/>
    <cellStyle name="เครื่องหมายจุลภาค 6 35" xfId="5045" xr:uid="{00000000-0005-0000-0000-00008B150000}"/>
    <cellStyle name="เครื่องหมายจุลภาค 6 36" xfId="5046" xr:uid="{00000000-0005-0000-0000-00008C150000}"/>
    <cellStyle name="เครื่องหมายจุลภาค 6 37" xfId="5047" xr:uid="{00000000-0005-0000-0000-00008D150000}"/>
    <cellStyle name="เครื่องหมายจุลภาค 6 38" xfId="5048" xr:uid="{00000000-0005-0000-0000-00008E150000}"/>
    <cellStyle name="เครื่องหมายจุลภาค 6 39" xfId="5049" xr:uid="{00000000-0005-0000-0000-00008F150000}"/>
    <cellStyle name="เครื่องหมายจุลภาค 6 4" xfId="5050" xr:uid="{00000000-0005-0000-0000-000090150000}"/>
    <cellStyle name="เครื่องหมายจุลภาค 6 40" xfId="5051" xr:uid="{00000000-0005-0000-0000-000091150000}"/>
    <cellStyle name="เครื่องหมายจุลภาค 6 41" xfId="5052" xr:uid="{00000000-0005-0000-0000-000092150000}"/>
    <cellStyle name="เครื่องหมายจุลภาค 6 42" xfId="5053" xr:uid="{00000000-0005-0000-0000-000093150000}"/>
    <cellStyle name="เครื่องหมายจุลภาค 6 43" xfId="5054" xr:uid="{00000000-0005-0000-0000-000094150000}"/>
    <cellStyle name="เครื่องหมายจุลภาค 6 44" xfId="5055" xr:uid="{00000000-0005-0000-0000-000095150000}"/>
    <cellStyle name="เครื่องหมายจุลภาค 6 45" xfId="5056" xr:uid="{00000000-0005-0000-0000-000096150000}"/>
    <cellStyle name="เครื่องหมายจุลภาค 6 46" xfId="5057" xr:uid="{00000000-0005-0000-0000-000097150000}"/>
    <cellStyle name="เครื่องหมายจุลภาค 6 47" xfId="5058" xr:uid="{00000000-0005-0000-0000-000098150000}"/>
    <cellStyle name="เครื่องหมายจุลภาค 6 48" xfId="5059" xr:uid="{00000000-0005-0000-0000-000099150000}"/>
    <cellStyle name="เครื่องหมายจุลภาค 6 49" xfId="5060" xr:uid="{00000000-0005-0000-0000-00009A150000}"/>
    <cellStyle name="เครื่องหมายจุลภาค 6 5" xfId="5061" xr:uid="{00000000-0005-0000-0000-00009B150000}"/>
    <cellStyle name="เครื่องหมายจุลภาค 6 50" xfId="5062" xr:uid="{00000000-0005-0000-0000-00009C150000}"/>
    <cellStyle name="เครื่องหมายจุลภาค 6 51" xfId="5063" xr:uid="{00000000-0005-0000-0000-00009D150000}"/>
    <cellStyle name="เครื่องหมายจุลภาค 6 52" xfId="5064" xr:uid="{00000000-0005-0000-0000-00009E150000}"/>
    <cellStyle name="เครื่องหมายจุลภาค 6 53" xfId="5065" xr:uid="{00000000-0005-0000-0000-00009F150000}"/>
    <cellStyle name="เครื่องหมายจุลภาค 6 54" xfId="5066" xr:uid="{00000000-0005-0000-0000-0000A0150000}"/>
    <cellStyle name="เครื่องหมายจุลภาค 6 55" xfId="5067" xr:uid="{00000000-0005-0000-0000-0000A1150000}"/>
    <cellStyle name="เครื่องหมายจุลภาค 6 56" xfId="5068" xr:uid="{00000000-0005-0000-0000-0000A2150000}"/>
    <cellStyle name="เครื่องหมายจุลภาค 6 57" xfId="5069" xr:uid="{00000000-0005-0000-0000-0000A3150000}"/>
    <cellStyle name="เครื่องหมายจุลภาค 6 58" xfId="5070" xr:uid="{00000000-0005-0000-0000-0000A4150000}"/>
    <cellStyle name="เครื่องหมายจุลภาค 6 59" xfId="5071" xr:uid="{00000000-0005-0000-0000-0000A5150000}"/>
    <cellStyle name="เครื่องหมายจุลภาค 6 6" xfId="5072" xr:uid="{00000000-0005-0000-0000-0000A6150000}"/>
    <cellStyle name="เครื่องหมายจุลภาค 6 60" xfId="5073" xr:uid="{00000000-0005-0000-0000-0000A7150000}"/>
    <cellStyle name="เครื่องหมายจุลภาค 6 61" xfId="5074" xr:uid="{00000000-0005-0000-0000-0000A8150000}"/>
    <cellStyle name="เครื่องหมายจุลภาค 6 62" xfId="5075" xr:uid="{00000000-0005-0000-0000-0000A9150000}"/>
    <cellStyle name="เครื่องหมายจุลภาค 6 63" xfId="5076" xr:uid="{00000000-0005-0000-0000-0000AA150000}"/>
    <cellStyle name="เครื่องหมายจุลภาค 6 64" xfId="5077" xr:uid="{00000000-0005-0000-0000-0000AB150000}"/>
    <cellStyle name="เครื่องหมายจุลภาค 6 65" xfId="5078" xr:uid="{00000000-0005-0000-0000-0000AC150000}"/>
    <cellStyle name="เครื่องหมายจุลภาค 6 66" xfId="5079" xr:uid="{00000000-0005-0000-0000-0000AD150000}"/>
    <cellStyle name="เครื่องหมายจุลภาค 6 67" xfId="5080" xr:uid="{00000000-0005-0000-0000-0000AE150000}"/>
    <cellStyle name="เครื่องหมายจุลภาค 6 68" xfId="5081" xr:uid="{00000000-0005-0000-0000-0000AF150000}"/>
    <cellStyle name="เครื่องหมายจุลภาค 6 69" xfId="5082" xr:uid="{00000000-0005-0000-0000-0000B0150000}"/>
    <cellStyle name="เครื่องหมายจุลภาค 6 7" xfId="5083" xr:uid="{00000000-0005-0000-0000-0000B1150000}"/>
    <cellStyle name="เครื่องหมายจุลภาค 6 70" xfId="5084" xr:uid="{00000000-0005-0000-0000-0000B2150000}"/>
    <cellStyle name="เครื่องหมายจุลภาค 6 71" xfId="5085" xr:uid="{00000000-0005-0000-0000-0000B3150000}"/>
    <cellStyle name="เครื่องหมายจุลภาค 6 72" xfId="5086" xr:uid="{00000000-0005-0000-0000-0000B4150000}"/>
    <cellStyle name="เครื่องหมายจุลภาค 6 73" xfId="5087" xr:uid="{00000000-0005-0000-0000-0000B5150000}"/>
    <cellStyle name="เครื่องหมายจุลภาค 6 74" xfId="5088" xr:uid="{00000000-0005-0000-0000-0000B6150000}"/>
    <cellStyle name="เครื่องหมายจุลภาค 6 75" xfId="5089" xr:uid="{00000000-0005-0000-0000-0000B7150000}"/>
    <cellStyle name="เครื่องหมายจุลภาค 6 76" xfId="5090" xr:uid="{00000000-0005-0000-0000-0000B8150000}"/>
    <cellStyle name="เครื่องหมายจุลภาค 6 77" xfId="5091" xr:uid="{00000000-0005-0000-0000-0000B9150000}"/>
    <cellStyle name="เครื่องหมายจุลภาค 6 78" xfId="5092" xr:uid="{00000000-0005-0000-0000-0000BA150000}"/>
    <cellStyle name="เครื่องหมายจุลภาค 6 79" xfId="5093" xr:uid="{00000000-0005-0000-0000-0000BB150000}"/>
    <cellStyle name="เครื่องหมายจุลภาค 6 8" xfId="5094" xr:uid="{00000000-0005-0000-0000-0000BC150000}"/>
    <cellStyle name="เครื่องหมายจุลภาค 6 80" xfId="5095" xr:uid="{00000000-0005-0000-0000-0000BD150000}"/>
    <cellStyle name="เครื่องหมายจุลภาค 6 81" xfId="5096" xr:uid="{00000000-0005-0000-0000-0000BE150000}"/>
    <cellStyle name="เครื่องหมายจุลภาค 6 82" xfId="5097" xr:uid="{00000000-0005-0000-0000-0000BF150000}"/>
    <cellStyle name="เครื่องหมายจุลภาค 6 83" xfId="5098" xr:uid="{00000000-0005-0000-0000-0000C0150000}"/>
    <cellStyle name="เครื่องหมายจุลภาค 6 84" xfId="5099" xr:uid="{00000000-0005-0000-0000-0000C1150000}"/>
    <cellStyle name="เครื่องหมายจุลภาค 6 85" xfId="5100" xr:uid="{00000000-0005-0000-0000-0000C2150000}"/>
    <cellStyle name="เครื่องหมายจุลภาค 6 86" xfId="5101" xr:uid="{00000000-0005-0000-0000-0000C3150000}"/>
    <cellStyle name="เครื่องหมายจุลภาค 6 87" xfId="5102" xr:uid="{00000000-0005-0000-0000-0000C4150000}"/>
    <cellStyle name="เครื่องหมายจุลภาค 6 88" xfId="5103" xr:uid="{00000000-0005-0000-0000-0000C5150000}"/>
    <cellStyle name="เครื่องหมายจุลภาค 6 89" xfId="5104" xr:uid="{00000000-0005-0000-0000-0000C6150000}"/>
    <cellStyle name="เครื่องหมายจุลภาค 6 9" xfId="5105" xr:uid="{00000000-0005-0000-0000-0000C7150000}"/>
    <cellStyle name="เครื่องหมายจุลภาค 6 90" xfId="5106" xr:uid="{00000000-0005-0000-0000-0000C8150000}"/>
    <cellStyle name="เครื่องหมายจุลภาค 6 91" xfId="5107" xr:uid="{00000000-0005-0000-0000-0000C9150000}"/>
    <cellStyle name="เครื่องหมายจุลภาค 6 92" xfId="5108" xr:uid="{00000000-0005-0000-0000-0000CA150000}"/>
    <cellStyle name="เครื่องหมายจุลภาค 6 93" xfId="5109" xr:uid="{00000000-0005-0000-0000-0000CB150000}"/>
    <cellStyle name="เครื่องหมายจุลภาค 6 94" xfId="5110" xr:uid="{00000000-0005-0000-0000-0000CC150000}"/>
    <cellStyle name="เครื่องหมายจุลภาค 6 95" xfId="5111" xr:uid="{00000000-0005-0000-0000-0000CD150000}"/>
    <cellStyle name="เครื่องหมายจุลภาค 6 96" xfId="5112" xr:uid="{00000000-0005-0000-0000-0000CE150000}"/>
    <cellStyle name="เครื่องหมายจุลภาค 6 97" xfId="5113" xr:uid="{00000000-0005-0000-0000-0000CF150000}"/>
    <cellStyle name="เครื่องหมายจุลภาค 6 98" xfId="5114" xr:uid="{00000000-0005-0000-0000-0000D0150000}"/>
    <cellStyle name="เครื่องหมายจุลภาค 6 99" xfId="5115" xr:uid="{00000000-0005-0000-0000-0000D1150000}"/>
    <cellStyle name="เครื่องหมายจุลภาค 7 10" xfId="5462" xr:uid="{00000000-0005-0000-0000-0000D2150000}"/>
    <cellStyle name="เครื่องหมายจุลภาค 7 11" xfId="5999" xr:uid="{00000000-0005-0000-0000-0000D3150000}"/>
    <cellStyle name="เครื่องหมายจุลภาค 7 12" xfId="5452" xr:uid="{00000000-0005-0000-0000-0000D4150000}"/>
    <cellStyle name="เครื่องหมายจุลภาค 7 13" xfId="6009" xr:uid="{00000000-0005-0000-0000-0000D5150000}"/>
    <cellStyle name="เครื่องหมายจุลภาค 7 14" xfId="248" xr:uid="{00000000-0005-0000-0000-0000D6150000}"/>
    <cellStyle name="เครื่องหมายจุลภาค 7 2" xfId="5116" xr:uid="{00000000-0005-0000-0000-0000D7150000}"/>
    <cellStyle name="เครื่องหมายจุลภาค 7 3" xfId="5959" xr:uid="{00000000-0005-0000-0000-0000D8150000}"/>
    <cellStyle name="เครื่องหมายจุลภาค 7 4" xfId="5496" xr:uid="{00000000-0005-0000-0000-0000D9150000}"/>
    <cellStyle name="เครื่องหมายจุลภาค 7 5" xfId="5973" xr:uid="{00000000-0005-0000-0000-0000DA150000}"/>
    <cellStyle name="เครื่องหมายจุลภาค 7 6" xfId="5482" xr:uid="{00000000-0005-0000-0000-0000DB150000}"/>
    <cellStyle name="เครื่องหมายจุลภาค 7 7" xfId="5979" xr:uid="{00000000-0005-0000-0000-0000DC150000}"/>
    <cellStyle name="เครื่องหมายจุลภาค 7 8" xfId="5475" xr:uid="{00000000-0005-0000-0000-0000DD150000}"/>
    <cellStyle name="เครื่องหมายจุลภาค 7 9" xfId="5989" xr:uid="{00000000-0005-0000-0000-0000DE150000}"/>
    <cellStyle name="เครื่องหมายจุลภาค 9" xfId="47" xr:uid="{00000000-0005-0000-0000-0000DF150000}"/>
    <cellStyle name="เครื่องหมายจุลภาค 9 2" xfId="6093" xr:uid="{00000000-0005-0000-0000-0000E0150000}"/>
    <cellStyle name="เครื่องหมายจุลภาค_BOQEletronic" xfId="6097" xr:uid="{00000000-0005-0000-0000-0000E1150000}"/>
    <cellStyle name="เซลล์ตรวจสอบ 2" xfId="5118" xr:uid="{00000000-0005-0000-0000-0000E4150000}"/>
    <cellStyle name="เซลล์ที่มีการเชื่อมโยง 2" xfId="5119" xr:uid="{00000000-0005-0000-0000-0000E5150000}"/>
    <cellStyle name="เปอร์เซ็นต์ 16" xfId="5248" xr:uid="{00000000-0005-0000-0000-0000E9160000}"/>
    <cellStyle name="เปอร์เซ็นต์ 2" xfId="29" xr:uid="{00000000-0005-0000-0000-0000EA160000}"/>
    <cellStyle name="เปอร์เซ็นต์ 2 10" xfId="5250" xr:uid="{00000000-0005-0000-0000-0000EB160000}"/>
    <cellStyle name="เปอร์เซ็นต์ 2 11" xfId="5251" xr:uid="{00000000-0005-0000-0000-0000EC160000}"/>
    <cellStyle name="เปอร์เซ็นต์ 2 12" xfId="5252" xr:uid="{00000000-0005-0000-0000-0000ED160000}"/>
    <cellStyle name="เปอร์เซ็นต์ 2 13" xfId="5253" xr:uid="{00000000-0005-0000-0000-0000EE160000}"/>
    <cellStyle name="เปอร์เซ็นต์ 2 14" xfId="5254" xr:uid="{00000000-0005-0000-0000-0000EF160000}"/>
    <cellStyle name="เปอร์เซ็นต์ 2 15" xfId="5255" xr:uid="{00000000-0005-0000-0000-0000F0160000}"/>
    <cellStyle name="เปอร์เซ็นต์ 2 16" xfId="5256" xr:uid="{00000000-0005-0000-0000-0000F1160000}"/>
    <cellStyle name="เปอร์เซ็นต์ 2 17" xfId="5257" xr:uid="{00000000-0005-0000-0000-0000F2160000}"/>
    <cellStyle name="เปอร์เซ็นต์ 2 18" xfId="5258" xr:uid="{00000000-0005-0000-0000-0000F3160000}"/>
    <cellStyle name="เปอร์เซ็นต์ 2 19" xfId="5259" xr:uid="{00000000-0005-0000-0000-0000F4160000}"/>
    <cellStyle name="เปอร์เซ็นต์ 2 2" xfId="5249" xr:uid="{00000000-0005-0000-0000-0000F5160000}"/>
    <cellStyle name="เปอร์เซ็นต์ 2 20" xfId="5261" xr:uid="{00000000-0005-0000-0000-0000F6160000}"/>
    <cellStyle name="เปอร์เซ็นต์ 2 21" xfId="5262" xr:uid="{00000000-0005-0000-0000-0000F7160000}"/>
    <cellStyle name="เปอร์เซ็นต์ 2 22" xfId="5263" xr:uid="{00000000-0005-0000-0000-0000F8160000}"/>
    <cellStyle name="เปอร์เซ็นต์ 2 23" xfId="5264" xr:uid="{00000000-0005-0000-0000-0000F9160000}"/>
    <cellStyle name="เปอร์เซ็นต์ 2 24" xfId="5265" xr:uid="{00000000-0005-0000-0000-0000FA160000}"/>
    <cellStyle name="เปอร์เซ็นต์ 2 25" xfId="5266" xr:uid="{00000000-0005-0000-0000-0000FB160000}"/>
    <cellStyle name="เปอร์เซ็นต์ 2 26" xfId="5267" xr:uid="{00000000-0005-0000-0000-0000FC160000}"/>
    <cellStyle name="เปอร์เซ็นต์ 2 27" xfId="5268" xr:uid="{00000000-0005-0000-0000-0000FD160000}"/>
    <cellStyle name="เปอร์เซ็นต์ 2 28" xfId="5269" xr:uid="{00000000-0005-0000-0000-0000FE160000}"/>
    <cellStyle name="เปอร์เซ็นต์ 2 29" xfId="5270" xr:uid="{00000000-0005-0000-0000-0000FF160000}"/>
    <cellStyle name="เปอร์เซ็นต์ 2 3" xfId="5271" xr:uid="{00000000-0005-0000-0000-000000170000}"/>
    <cellStyle name="เปอร์เซ็นต์ 2 30" xfId="5272" xr:uid="{00000000-0005-0000-0000-000001170000}"/>
    <cellStyle name="เปอร์เซ็นต์ 2 31" xfId="5273" xr:uid="{00000000-0005-0000-0000-000002170000}"/>
    <cellStyle name="เปอร์เซ็นต์ 2 32" xfId="5274" xr:uid="{00000000-0005-0000-0000-000003170000}"/>
    <cellStyle name="เปอร์เซ็นต์ 2 33" xfId="5275" xr:uid="{00000000-0005-0000-0000-000004170000}"/>
    <cellStyle name="เปอร์เซ็นต์ 2 34" xfId="5276" xr:uid="{00000000-0005-0000-0000-000005170000}"/>
    <cellStyle name="เปอร์เซ็นต์ 2 35" xfId="5277" xr:uid="{00000000-0005-0000-0000-000006170000}"/>
    <cellStyle name="เปอร์เซ็นต์ 2 36" xfId="5988" xr:uid="{00000000-0005-0000-0000-000007170000}"/>
    <cellStyle name="เปอร์เซ็นต์ 2 37" xfId="5461" xr:uid="{00000000-0005-0000-0000-000008170000}"/>
    <cellStyle name="เปอร์เซ็นต์ 2 38" xfId="5998" xr:uid="{00000000-0005-0000-0000-000009170000}"/>
    <cellStyle name="เปอร์เซ็นต์ 2 39" xfId="5451" xr:uid="{00000000-0005-0000-0000-00000A170000}"/>
    <cellStyle name="เปอร์เซ็นต์ 2 4" xfId="5278" xr:uid="{00000000-0005-0000-0000-00000B170000}"/>
    <cellStyle name="เปอร์เซ็นต์ 2 40" xfId="6008" xr:uid="{00000000-0005-0000-0000-00000C170000}"/>
    <cellStyle name="เปอร์เซ็นต์ 2 41" xfId="249" xr:uid="{00000000-0005-0000-0000-00000D170000}"/>
    <cellStyle name="เปอร์เซ็นต์ 2 42" xfId="6019" xr:uid="{00000000-0005-0000-0000-00000E170000}"/>
    <cellStyle name="เปอร์เซ็นต์ 2 43" xfId="6026" xr:uid="{00000000-0005-0000-0000-00000F170000}"/>
    <cellStyle name="เปอร์เซ็นต์ 2 44" xfId="6037" xr:uid="{00000000-0005-0000-0000-000010170000}"/>
    <cellStyle name="เปอร์เซ็นต์ 2 45" xfId="6044" xr:uid="{00000000-0005-0000-0000-000011170000}"/>
    <cellStyle name="เปอร์เซ็นต์ 2 46" xfId="6055" xr:uid="{00000000-0005-0000-0000-000012170000}"/>
    <cellStyle name="เปอร์เซ็นต์ 2 47" xfId="6061" xr:uid="{00000000-0005-0000-0000-000013170000}"/>
    <cellStyle name="เปอร์เซ็นต์ 2 5" xfId="5279" xr:uid="{00000000-0005-0000-0000-000014170000}"/>
    <cellStyle name="เปอร์เซ็นต์ 2 6" xfId="5280" xr:uid="{00000000-0005-0000-0000-000015170000}"/>
    <cellStyle name="เปอร์เซ็นต์ 2 7" xfId="5281" xr:uid="{00000000-0005-0000-0000-000016170000}"/>
    <cellStyle name="เปอร์เซ็นต์ 2 8" xfId="5282" xr:uid="{00000000-0005-0000-0000-000017170000}"/>
    <cellStyle name="เปอร์เซ็นต์ 2 9" xfId="5283" xr:uid="{00000000-0005-0000-0000-000018170000}"/>
    <cellStyle name="เปอร์เซ็นต์ 3" xfId="30" xr:uid="{00000000-0005-0000-0000-000019170000}"/>
    <cellStyle name="เปอร์เซ็นต์ 3 10" xfId="5285" xr:uid="{00000000-0005-0000-0000-00001A170000}"/>
    <cellStyle name="เปอร์เซ็นต์ 3 11" xfId="5286" xr:uid="{00000000-0005-0000-0000-00001B170000}"/>
    <cellStyle name="เปอร์เซ็นต์ 3 12" xfId="5287" xr:uid="{00000000-0005-0000-0000-00001C170000}"/>
    <cellStyle name="เปอร์เซ็นต์ 3 13" xfId="5288" xr:uid="{00000000-0005-0000-0000-00001D170000}"/>
    <cellStyle name="เปอร์เซ็นต์ 3 14" xfId="5289" xr:uid="{00000000-0005-0000-0000-00001E170000}"/>
    <cellStyle name="เปอร์เซ็นต์ 3 15" xfId="5290" xr:uid="{00000000-0005-0000-0000-00001F170000}"/>
    <cellStyle name="เปอร์เซ็นต์ 3 16" xfId="5291" xr:uid="{00000000-0005-0000-0000-000020170000}"/>
    <cellStyle name="เปอร์เซ็นต์ 3 17" xfId="5292" xr:uid="{00000000-0005-0000-0000-000021170000}"/>
    <cellStyle name="เปอร์เซ็นต์ 3 18" xfId="5293" xr:uid="{00000000-0005-0000-0000-000022170000}"/>
    <cellStyle name="เปอร์เซ็นต์ 3 19" xfId="5294" xr:uid="{00000000-0005-0000-0000-000023170000}"/>
    <cellStyle name="เปอร์เซ็นต์ 3 2" xfId="5284" xr:uid="{00000000-0005-0000-0000-000024170000}"/>
    <cellStyle name="เปอร์เซ็นต์ 3 20" xfId="5296" xr:uid="{00000000-0005-0000-0000-000025170000}"/>
    <cellStyle name="เปอร์เซ็นต์ 3 21" xfId="5297" xr:uid="{00000000-0005-0000-0000-000026170000}"/>
    <cellStyle name="เปอร์เซ็นต์ 3 22" xfId="5298" xr:uid="{00000000-0005-0000-0000-000027170000}"/>
    <cellStyle name="เปอร์เซ็นต์ 3 23" xfId="5299" xr:uid="{00000000-0005-0000-0000-000028170000}"/>
    <cellStyle name="เปอร์เซ็นต์ 3 24" xfId="5300" xr:uid="{00000000-0005-0000-0000-000029170000}"/>
    <cellStyle name="เปอร์เซ็นต์ 3 25" xfId="5301" xr:uid="{00000000-0005-0000-0000-00002A170000}"/>
    <cellStyle name="เปอร์เซ็นต์ 3 26" xfId="5302" xr:uid="{00000000-0005-0000-0000-00002B170000}"/>
    <cellStyle name="เปอร์เซ็นต์ 3 27" xfId="5303" xr:uid="{00000000-0005-0000-0000-00002C170000}"/>
    <cellStyle name="เปอร์เซ็นต์ 3 28" xfId="5304" xr:uid="{00000000-0005-0000-0000-00002D170000}"/>
    <cellStyle name="เปอร์เซ็นต์ 3 29" xfId="5305" xr:uid="{00000000-0005-0000-0000-00002E170000}"/>
    <cellStyle name="เปอร์เซ็นต์ 3 3" xfId="5306" xr:uid="{00000000-0005-0000-0000-00002F170000}"/>
    <cellStyle name="เปอร์เซ็นต์ 3 30" xfId="5307" xr:uid="{00000000-0005-0000-0000-000030170000}"/>
    <cellStyle name="เปอร์เซ็นต์ 3 31" xfId="5308" xr:uid="{00000000-0005-0000-0000-000031170000}"/>
    <cellStyle name="เปอร์เซ็นต์ 3 32" xfId="5309" xr:uid="{00000000-0005-0000-0000-000032170000}"/>
    <cellStyle name="เปอร์เซ็นต์ 3 33" xfId="5310" xr:uid="{00000000-0005-0000-0000-000033170000}"/>
    <cellStyle name="เปอร์เซ็นต์ 3 34" xfId="5311" xr:uid="{00000000-0005-0000-0000-000034170000}"/>
    <cellStyle name="เปอร์เซ็นต์ 3 35" xfId="5312" xr:uid="{00000000-0005-0000-0000-000035170000}"/>
    <cellStyle name="เปอร์เซ็นต์ 3 36" xfId="5994" xr:uid="{00000000-0005-0000-0000-000036170000}"/>
    <cellStyle name="เปอร์เซ็นต์ 3 37" xfId="5456" xr:uid="{00000000-0005-0000-0000-000037170000}"/>
    <cellStyle name="เปอร์เซ็นต์ 3 38" xfId="6004" xr:uid="{00000000-0005-0000-0000-000038170000}"/>
    <cellStyle name="เปอร์เซ็นต์ 3 39" xfId="5446" xr:uid="{00000000-0005-0000-0000-000039170000}"/>
    <cellStyle name="เปอร์เซ็นต์ 3 4" xfId="5313" xr:uid="{00000000-0005-0000-0000-00003A170000}"/>
    <cellStyle name="เปอร์เซ็นต์ 3 40" xfId="6015" xr:uid="{00000000-0005-0000-0000-00003B170000}"/>
    <cellStyle name="เปอร์เซ็นต์ 3 41" xfId="4905" xr:uid="{00000000-0005-0000-0000-00003C170000}"/>
    <cellStyle name="เปอร์เซ็นต์ 3 42" xfId="6022" xr:uid="{00000000-0005-0000-0000-00003D170000}"/>
    <cellStyle name="เปอร์เซ็นต์ 3 43" xfId="6029" xr:uid="{00000000-0005-0000-0000-00003E170000}"/>
    <cellStyle name="เปอร์เซ็นต์ 3 44" xfId="6040" xr:uid="{00000000-0005-0000-0000-00003F170000}"/>
    <cellStyle name="เปอร์เซ็นต์ 3 45" xfId="6047" xr:uid="{00000000-0005-0000-0000-000040170000}"/>
    <cellStyle name="เปอร์เซ็นต์ 3 46" xfId="6057" xr:uid="{00000000-0005-0000-0000-000041170000}"/>
    <cellStyle name="เปอร์เซ็นต์ 3 47" xfId="6063" xr:uid="{00000000-0005-0000-0000-000042170000}"/>
    <cellStyle name="เปอร์เซ็นต์ 3 48" xfId="37" xr:uid="{00000000-0005-0000-0000-000043170000}"/>
    <cellStyle name="เปอร์เซ็นต์ 3 5" xfId="5314" xr:uid="{00000000-0005-0000-0000-000044170000}"/>
    <cellStyle name="เปอร์เซ็นต์ 3 6" xfId="5315" xr:uid="{00000000-0005-0000-0000-000045170000}"/>
    <cellStyle name="เปอร์เซ็นต์ 3 7" xfId="5316" xr:uid="{00000000-0005-0000-0000-000046170000}"/>
    <cellStyle name="เปอร์เซ็นต์ 3 8" xfId="5317" xr:uid="{00000000-0005-0000-0000-000047170000}"/>
    <cellStyle name="เปอร์เซ็นต์ 3 9" xfId="5318" xr:uid="{00000000-0005-0000-0000-000048170000}"/>
    <cellStyle name="แย่ 2" xfId="5355" xr:uid="{00000000-0005-0000-0000-00006D170000}"/>
    <cellStyle name="แสดงผล 2" xfId="5440" xr:uid="{00000000-0005-0000-0000-0000CF170000}"/>
    <cellStyle name="ไม่ติด" xfId="5320" xr:uid="{00000000-0005-0000-0000-00004A170000}"/>
    <cellStyle name="ไม่ติด 10" xfId="5321" xr:uid="{00000000-0005-0000-0000-00004B170000}"/>
    <cellStyle name="ไม่ติด 11" xfId="5322" xr:uid="{00000000-0005-0000-0000-00004C170000}"/>
    <cellStyle name="ไม่ติด 12" xfId="5323" xr:uid="{00000000-0005-0000-0000-00004D170000}"/>
    <cellStyle name="ไม่ติด 13" xfId="5324" xr:uid="{00000000-0005-0000-0000-00004E170000}"/>
    <cellStyle name="ไม่ติด 14" xfId="5325" xr:uid="{00000000-0005-0000-0000-00004F170000}"/>
    <cellStyle name="ไม่ติด 15" xfId="5326" xr:uid="{00000000-0005-0000-0000-000050170000}"/>
    <cellStyle name="ไม่ติด 16" xfId="5327" xr:uid="{00000000-0005-0000-0000-000051170000}"/>
    <cellStyle name="ไม่ติด 17" xfId="5328" xr:uid="{00000000-0005-0000-0000-000052170000}"/>
    <cellStyle name="ไม่ติด 18" xfId="5329" xr:uid="{00000000-0005-0000-0000-000053170000}"/>
    <cellStyle name="ไม่ติด 19" xfId="5330" xr:uid="{00000000-0005-0000-0000-000054170000}"/>
    <cellStyle name="ไม่ติด 2" xfId="5331" xr:uid="{00000000-0005-0000-0000-000055170000}"/>
    <cellStyle name="ไม่ติด 20" xfId="5332" xr:uid="{00000000-0005-0000-0000-000056170000}"/>
    <cellStyle name="ไม่ติด 21" xfId="5333" xr:uid="{00000000-0005-0000-0000-000057170000}"/>
    <cellStyle name="ไม่ติด 22" xfId="5334" xr:uid="{00000000-0005-0000-0000-000058170000}"/>
    <cellStyle name="ไม่ติด 23" xfId="5335" xr:uid="{00000000-0005-0000-0000-000059170000}"/>
    <cellStyle name="ไม่ติด 24" xfId="5336" xr:uid="{00000000-0005-0000-0000-00005A170000}"/>
    <cellStyle name="ไม่ติด 25" xfId="5337" xr:uid="{00000000-0005-0000-0000-00005B170000}"/>
    <cellStyle name="ไม่ติด 26" xfId="5338" xr:uid="{00000000-0005-0000-0000-00005C170000}"/>
    <cellStyle name="ไม่ติด 27" xfId="5339" xr:uid="{00000000-0005-0000-0000-00005D170000}"/>
    <cellStyle name="ไม่ติด 28" xfId="5340" xr:uid="{00000000-0005-0000-0000-00005E170000}"/>
    <cellStyle name="ไม่ติด 29" xfId="5341" xr:uid="{00000000-0005-0000-0000-00005F170000}"/>
    <cellStyle name="ไม่ติด 3" xfId="5342" xr:uid="{00000000-0005-0000-0000-000060170000}"/>
    <cellStyle name="ไม่ติด 30" xfId="5343" xr:uid="{00000000-0005-0000-0000-000061170000}"/>
    <cellStyle name="ไม่ติด 31" xfId="5344" xr:uid="{00000000-0005-0000-0000-000062170000}"/>
    <cellStyle name="ไม่ติด 32" xfId="5345" xr:uid="{00000000-0005-0000-0000-000063170000}"/>
    <cellStyle name="ไม่ติด 33" xfId="5346" xr:uid="{00000000-0005-0000-0000-000064170000}"/>
    <cellStyle name="ไม่ติด 34" xfId="5347" xr:uid="{00000000-0005-0000-0000-000065170000}"/>
    <cellStyle name="ไม่ติด 35" xfId="5348" xr:uid="{00000000-0005-0000-0000-000066170000}"/>
    <cellStyle name="ไม่ติด 4" xfId="5349" xr:uid="{00000000-0005-0000-0000-000067170000}"/>
    <cellStyle name="ไม่ติด 5" xfId="5350" xr:uid="{00000000-0005-0000-0000-000068170000}"/>
    <cellStyle name="ไม่ติด 6" xfId="5351" xr:uid="{00000000-0005-0000-0000-000069170000}"/>
    <cellStyle name="ไม่ติด 7" xfId="5352" xr:uid="{00000000-0005-0000-0000-00006A170000}"/>
    <cellStyle name="ไม่ติด 8" xfId="5353" xr:uid="{00000000-0005-0000-0000-00006B170000}"/>
    <cellStyle name="ไม่ติด 9" xfId="5354" xr:uid="{00000000-0005-0000-0000-00006C170000}"/>
    <cellStyle name="การคำนวณ 2" xfId="4810" xr:uid="{00000000-0005-0000-0000-000056130000}"/>
    <cellStyle name="ข้อความเตือน 2" xfId="4811" xr:uid="{00000000-0005-0000-0000-000057130000}"/>
    <cellStyle name="ข้อความอธิบาย 2" xfId="4812" xr:uid="{00000000-0005-0000-0000-000058130000}"/>
    <cellStyle name="จุลภาค" xfId="1" builtinId="3"/>
    <cellStyle name="จุลภาค 2" xfId="6098" xr:uid="{00000000-0005-0000-0000-0000E2150000}"/>
    <cellStyle name="ชื่อเรื่อง 2" xfId="5117" xr:uid="{00000000-0005-0000-0000-0000E3150000}"/>
    <cellStyle name="ดี 2" xfId="5120" xr:uid="{00000000-0005-0000-0000-0000E6150000}"/>
    <cellStyle name="ปกติ" xfId="0" builtinId="0"/>
    <cellStyle name="ปกติ 12" xfId="51" xr:uid="{00000000-0005-0000-0000-0000E7150000}"/>
    <cellStyle name="ปกติ 13" xfId="54" xr:uid="{00000000-0005-0000-0000-0000E8150000}"/>
    <cellStyle name="ปกติ 14" xfId="57" xr:uid="{00000000-0005-0000-0000-0000E9150000}"/>
    <cellStyle name="ปกติ 15" xfId="60" xr:uid="{00000000-0005-0000-0000-0000EA150000}"/>
    <cellStyle name="ปกติ 2" xfId="26" xr:uid="{00000000-0005-0000-0000-0000EB150000}"/>
    <cellStyle name="ปกติ 2 10" xfId="5470" xr:uid="{00000000-0005-0000-0000-0000EC150000}"/>
    <cellStyle name="ปกติ 2 11" xfId="5991" xr:uid="{00000000-0005-0000-0000-0000ED150000}"/>
    <cellStyle name="ปกติ 2 12" xfId="5460" xr:uid="{00000000-0005-0000-0000-0000EE150000}"/>
    <cellStyle name="ปกติ 2 13" xfId="6001" xr:uid="{00000000-0005-0000-0000-0000EF150000}"/>
    <cellStyle name="ปกติ 2 14" xfId="5450" xr:uid="{00000000-0005-0000-0000-0000F0150000}"/>
    <cellStyle name="ปกติ 2 15" xfId="6012" xr:uid="{00000000-0005-0000-0000-0000F1150000}"/>
    <cellStyle name="ปกติ 2 16" xfId="2402" xr:uid="{00000000-0005-0000-0000-0000F2150000}"/>
    <cellStyle name="ปกติ 2 17" xfId="31" xr:uid="{00000000-0005-0000-0000-0000F3150000}"/>
    <cellStyle name="ปกติ 2 18" xfId="6099" xr:uid="{00000000-0005-0000-0000-0000F4150000}"/>
    <cellStyle name="ปกติ 2 2" xfId="35" xr:uid="{00000000-0005-0000-0000-0000F5150000}"/>
    <cellStyle name="ปกติ 2 2 10" xfId="5459" xr:uid="{00000000-0005-0000-0000-0000F6150000}"/>
    <cellStyle name="ปกติ 2 2 11" xfId="6002" xr:uid="{00000000-0005-0000-0000-0000F7150000}"/>
    <cellStyle name="ปกติ 2 2 12" xfId="5449" xr:uid="{00000000-0005-0000-0000-0000F8150000}"/>
    <cellStyle name="ปกติ 2 2 13" xfId="6013" xr:uid="{00000000-0005-0000-0000-0000F9150000}"/>
    <cellStyle name="ปกติ 2 2 14" xfId="2404" xr:uid="{00000000-0005-0000-0000-0000FA150000}"/>
    <cellStyle name="ปกติ 2 2 2" xfId="2" xr:uid="{00000000-0005-0000-0000-0000FB150000}"/>
    <cellStyle name="ปกติ 2 2 2 2" xfId="5122" xr:uid="{00000000-0005-0000-0000-0000FC150000}"/>
    <cellStyle name="ปกติ 2 2 3" xfId="5961" xr:uid="{00000000-0005-0000-0000-0000FD150000}"/>
    <cellStyle name="ปกติ 2 2 4" xfId="5493" xr:uid="{00000000-0005-0000-0000-0000FE150000}"/>
    <cellStyle name="ปกติ 2 2 5" xfId="5975" xr:uid="{00000000-0005-0000-0000-0000FF150000}"/>
    <cellStyle name="ปกติ 2 2 6" xfId="5480" xr:uid="{00000000-0005-0000-0000-000000160000}"/>
    <cellStyle name="ปกติ 2 2 7" xfId="5982" xr:uid="{00000000-0005-0000-0000-000001160000}"/>
    <cellStyle name="ปกติ 2 2 8" xfId="5469" xr:uid="{00000000-0005-0000-0000-000002160000}"/>
    <cellStyle name="ปกติ 2 2 9" xfId="5992" xr:uid="{00000000-0005-0000-0000-000003160000}"/>
    <cellStyle name="ปกติ 2 3" xfId="5121" xr:uid="{00000000-0005-0000-0000-000004160000}"/>
    <cellStyle name="ปกติ 2 4" xfId="5124" xr:uid="{00000000-0005-0000-0000-000005160000}"/>
    <cellStyle name="ปกติ 2 5" xfId="5960" xr:uid="{00000000-0005-0000-0000-000006160000}"/>
    <cellStyle name="ปกติ 2 6" xfId="5494" xr:uid="{00000000-0005-0000-0000-000007160000}"/>
    <cellStyle name="ปกติ 2 7" xfId="5974" xr:uid="{00000000-0005-0000-0000-000008160000}"/>
    <cellStyle name="ปกติ 2 8" xfId="5481" xr:uid="{00000000-0005-0000-0000-000009160000}"/>
    <cellStyle name="ปกติ 2 9" xfId="5981" xr:uid="{00000000-0005-0000-0000-00000A160000}"/>
    <cellStyle name="ปกติ 3 10" xfId="5126" xr:uid="{00000000-0005-0000-0000-00000B160000}"/>
    <cellStyle name="ปกติ 3 11" xfId="5127" xr:uid="{00000000-0005-0000-0000-00000C160000}"/>
    <cellStyle name="ปกติ 3 12" xfId="5128" xr:uid="{00000000-0005-0000-0000-00000D160000}"/>
    <cellStyle name="ปกติ 3 13" xfId="5129" xr:uid="{00000000-0005-0000-0000-00000E160000}"/>
    <cellStyle name="ปกติ 3 14" xfId="5130" xr:uid="{00000000-0005-0000-0000-00000F160000}"/>
    <cellStyle name="ปกติ 3 15" xfId="5131" xr:uid="{00000000-0005-0000-0000-000010160000}"/>
    <cellStyle name="ปกติ 3 16" xfId="5132" xr:uid="{00000000-0005-0000-0000-000011160000}"/>
    <cellStyle name="ปกติ 3 17" xfId="5133" xr:uid="{00000000-0005-0000-0000-000012160000}"/>
    <cellStyle name="ปกติ 3 18" xfId="5134" xr:uid="{00000000-0005-0000-0000-000013160000}"/>
    <cellStyle name="ปกติ 3 19" xfId="5135" xr:uid="{00000000-0005-0000-0000-000014160000}"/>
    <cellStyle name="ปกติ 3 2" xfId="5125" xr:uid="{00000000-0005-0000-0000-000015160000}"/>
    <cellStyle name="ปกติ 3 2 10" xfId="5137" xr:uid="{00000000-0005-0000-0000-000016160000}"/>
    <cellStyle name="ปกติ 3 2 11" xfId="5138" xr:uid="{00000000-0005-0000-0000-000017160000}"/>
    <cellStyle name="ปกติ 3 2 12" xfId="5139" xr:uid="{00000000-0005-0000-0000-000018160000}"/>
    <cellStyle name="ปกติ 3 2 13" xfId="5140" xr:uid="{00000000-0005-0000-0000-000019160000}"/>
    <cellStyle name="ปกติ 3 2 14" xfId="5141" xr:uid="{00000000-0005-0000-0000-00001A160000}"/>
    <cellStyle name="ปกติ 3 2 15" xfId="5142" xr:uid="{00000000-0005-0000-0000-00001B160000}"/>
    <cellStyle name="ปกติ 3 2 16" xfId="5143" xr:uid="{00000000-0005-0000-0000-00001C160000}"/>
    <cellStyle name="ปกติ 3 2 17" xfId="5144" xr:uid="{00000000-0005-0000-0000-00001D160000}"/>
    <cellStyle name="ปกติ 3 2 18" xfId="5145" xr:uid="{00000000-0005-0000-0000-00001E160000}"/>
    <cellStyle name="ปกติ 3 2 19" xfId="5146" xr:uid="{00000000-0005-0000-0000-00001F160000}"/>
    <cellStyle name="ปกติ 3 2 2" xfId="5147" xr:uid="{00000000-0005-0000-0000-000020160000}"/>
    <cellStyle name="ปกติ 3 2 20" xfId="5148" xr:uid="{00000000-0005-0000-0000-000021160000}"/>
    <cellStyle name="ปกติ 3 2 21" xfId="5149" xr:uid="{00000000-0005-0000-0000-000022160000}"/>
    <cellStyle name="ปกติ 3 2 22" xfId="5150" xr:uid="{00000000-0005-0000-0000-000023160000}"/>
    <cellStyle name="ปกติ 3 2 23" xfId="5151" xr:uid="{00000000-0005-0000-0000-000024160000}"/>
    <cellStyle name="ปกติ 3 2 24" xfId="5152" xr:uid="{00000000-0005-0000-0000-000025160000}"/>
    <cellStyle name="ปกติ 3 2 25" xfId="5153" xr:uid="{00000000-0005-0000-0000-000026160000}"/>
    <cellStyle name="ปกติ 3 2 26" xfId="6085" xr:uid="{00000000-0005-0000-0000-000027160000}"/>
    <cellStyle name="ปกติ 3 2 27" xfId="6069" xr:uid="{00000000-0005-0000-0000-000028160000}"/>
    <cellStyle name="ปกติ 3 2 28" xfId="4481" xr:uid="{00000000-0005-0000-0000-000029160000}"/>
    <cellStyle name="ปกติ 3 2 29" xfId="5476" xr:uid="{00000000-0005-0000-0000-00002A160000}"/>
    <cellStyle name="ปกติ 3 2 3" xfId="5154" xr:uid="{00000000-0005-0000-0000-00002B160000}"/>
    <cellStyle name="ปกติ 3 2 30" xfId="5524" xr:uid="{00000000-0005-0000-0000-00002C160000}"/>
    <cellStyle name="ปกติ 3 2 31" xfId="5661" xr:uid="{00000000-0005-0000-0000-00002D160000}"/>
    <cellStyle name="ปกติ 3 2 32" xfId="5672" xr:uid="{00000000-0005-0000-0000-00002E160000}"/>
    <cellStyle name="ปกติ 3 2 33" xfId="5695" xr:uid="{00000000-0005-0000-0000-00002F160000}"/>
    <cellStyle name="ปกติ 3 2 34" xfId="5706" xr:uid="{00000000-0005-0000-0000-000030160000}"/>
    <cellStyle name="ปกติ 3 2 35" xfId="5729" xr:uid="{00000000-0005-0000-0000-000031160000}"/>
    <cellStyle name="ปกติ 3 2 36" xfId="5734" xr:uid="{00000000-0005-0000-0000-000032160000}"/>
    <cellStyle name="ปกติ 3 2 37" xfId="5739" xr:uid="{00000000-0005-0000-0000-000033160000}"/>
    <cellStyle name="ปกติ 3 2 38" xfId="5745" xr:uid="{00000000-0005-0000-0000-000034160000}"/>
    <cellStyle name="ปกติ 3 2 39" xfId="5750" xr:uid="{00000000-0005-0000-0000-000035160000}"/>
    <cellStyle name="ปกติ 3 2 4" xfId="5155" xr:uid="{00000000-0005-0000-0000-000036160000}"/>
    <cellStyle name="ปกติ 3 2 40" xfId="5755" xr:uid="{00000000-0005-0000-0000-000037160000}"/>
    <cellStyle name="ปกติ 3 2 5" xfId="5156" xr:uid="{00000000-0005-0000-0000-000038160000}"/>
    <cellStyle name="ปกติ 3 2 6" xfId="5157" xr:uid="{00000000-0005-0000-0000-000039160000}"/>
    <cellStyle name="ปกติ 3 2 7" xfId="5158" xr:uid="{00000000-0005-0000-0000-00003A160000}"/>
    <cellStyle name="ปกติ 3 2 8" xfId="5159" xr:uid="{00000000-0005-0000-0000-00003B160000}"/>
    <cellStyle name="ปกติ 3 2 9" xfId="5160" xr:uid="{00000000-0005-0000-0000-00003C160000}"/>
    <cellStyle name="ปกติ 3 20" xfId="5161" xr:uid="{00000000-0005-0000-0000-00003D160000}"/>
    <cellStyle name="ปกติ 3 21" xfId="5162" xr:uid="{00000000-0005-0000-0000-00003E160000}"/>
    <cellStyle name="ปกติ 3 22" xfId="5163" xr:uid="{00000000-0005-0000-0000-00003F160000}"/>
    <cellStyle name="ปกติ 3 23" xfId="5164" xr:uid="{00000000-0005-0000-0000-000040160000}"/>
    <cellStyle name="ปกติ 3 24" xfId="5165" xr:uid="{00000000-0005-0000-0000-000041160000}"/>
    <cellStyle name="ปกติ 3 25" xfId="5166" xr:uid="{00000000-0005-0000-0000-000042160000}"/>
    <cellStyle name="ปกติ 3 26" xfId="5167" xr:uid="{00000000-0005-0000-0000-000043160000}"/>
    <cellStyle name="ปกติ 3 27" xfId="5168" xr:uid="{00000000-0005-0000-0000-000044160000}"/>
    <cellStyle name="ปกติ 3 28" xfId="5169" xr:uid="{00000000-0005-0000-0000-000045160000}"/>
    <cellStyle name="ปกติ 3 29" xfId="5170" xr:uid="{00000000-0005-0000-0000-000046160000}"/>
    <cellStyle name="ปกติ 3 3" xfId="5171" xr:uid="{00000000-0005-0000-0000-000047160000}"/>
    <cellStyle name="ปกติ 3 30" xfId="5172" xr:uid="{00000000-0005-0000-0000-000048160000}"/>
    <cellStyle name="ปกติ 3 31" xfId="5173" xr:uid="{00000000-0005-0000-0000-000049160000}"/>
    <cellStyle name="ปกติ 3 32" xfId="5174" xr:uid="{00000000-0005-0000-0000-00004A160000}"/>
    <cellStyle name="ปกติ 3 33" xfId="5175" xr:uid="{00000000-0005-0000-0000-00004B160000}"/>
    <cellStyle name="ปกติ 3 34" xfId="5176" xr:uid="{00000000-0005-0000-0000-00004C160000}"/>
    <cellStyle name="ปกติ 3 35" xfId="5177" xr:uid="{00000000-0005-0000-0000-00004D160000}"/>
    <cellStyle name="ปกติ 3 36" xfId="5178" xr:uid="{00000000-0005-0000-0000-00004E160000}"/>
    <cellStyle name="ปกติ 3 37" xfId="5179" xr:uid="{00000000-0005-0000-0000-00004F160000}"/>
    <cellStyle name="ปกติ 3 38" xfId="5180" xr:uid="{00000000-0005-0000-0000-000050160000}"/>
    <cellStyle name="ปกติ 3 39" xfId="5181" xr:uid="{00000000-0005-0000-0000-000051160000}"/>
    <cellStyle name="ปกติ 3 4" xfId="5182" xr:uid="{00000000-0005-0000-0000-000052160000}"/>
    <cellStyle name="ปกติ 3 40" xfId="5183" xr:uid="{00000000-0005-0000-0000-000053160000}"/>
    <cellStyle name="ปกติ 3 41" xfId="5184" xr:uid="{00000000-0005-0000-0000-000054160000}"/>
    <cellStyle name="ปกติ 3 42" xfId="5185" xr:uid="{00000000-0005-0000-0000-000055160000}"/>
    <cellStyle name="ปกติ 3 43" xfId="5186" xr:uid="{00000000-0005-0000-0000-000056160000}"/>
    <cellStyle name="ปกติ 3 44" xfId="5187" xr:uid="{00000000-0005-0000-0000-000057160000}"/>
    <cellStyle name="ปกติ 3 45" xfId="5188" xr:uid="{00000000-0005-0000-0000-000058160000}"/>
    <cellStyle name="ปกติ 3 46" xfId="5189" xr:uid="{00000000-0005-0000-0000-000059160000}"/>
    <cellStyle name="ปกติ 3 47" xfId="5190" xr:uid="{00000000-0005-0000-0000-00005A160000}"/>
    <cellStyle name="ปกติ 3 48" xfId="5191" xr:uid="{00000000-0005-0000-0000-00005B160000}"/>
    <cellStyle name="ปกติ 3 49" xfId="5192" xr:uid="{00000000-0005-0000-0000-00005C160000}"/>
    <cellStyle name="ปกติ 3 5" xfId="5193" xr:uid="{00000000-0005-0000-0000-00005D160000}"/>
    <cellStyle name="ปกติ 3 50" xfId="5194" xr:uid="{00000000-0005-0000-0000-00005E160000}"/>
    <cellStyle name="ปกติ 3 51" xfId="5195" xr:uid="{00000000-0005-0000-0000-00005F160000}"/>
    <cellStyle name="ปกติ 3 52" xfId="5196" xr:uid="{00000000-0005-0000-0000-000060160000}"/>
    <cellStyle name="ปกติ 3 53" xfId="5197" xr:uid="{00000000-0005-0000-0000-000061160000}"/>
    <cellStyle name="ปกติ 3 54" xfId="5198" xr:uid="{00000000-0005-0000-0000-000062160000}"/>
    <cellStyle name="ปกติ 3 55" xfId="5199" xr:uid="{00000000-0005-0000-0000-000063160000}"/>
    <cellStyle name="ปกติ 3 56" xfId="5200" xr:uid="{00000000-0005-0000-0000-000064160000}"/>
    <cellStyle name="ปกติ 3 57" xfId="5201" xr:uid="{00000000-0005-0000-0000-000065160000}"/>
    <cellStyle name="ปกติ 3 58" xfId="5202" xr:uid="{00000000-0005-0000-0000-000066160000}"/>
    <cellStyle name="ปกติ 3 59" xfId="5203" xr:uid="{00000000-0005-0000-0000-000067160000}"/>
    <cellStyle name="ปกติ 3 6" xfId="5204" xr:uid="{00000000-0005-0000-0000-000068160000}"/>
    <cellStyle name="ปกติ 3 60" xfId="5962" xr:uid="{00000000-0005-0000-0000-000069160000}"/>
    <cellStyle name="ปกติ 3 61" xfId="5490" xr:uid="{00000000-0005-0000-0000-00006A160000}"/>
    <cellStyle name="ปกติ 3 62" xfId="5976" xr:uid="{00000000-0005-0000-0000-00006B160000}"/>
    <cellStyle name="ปกติ 3 63" xfId="5478" xr:uid="{00000000-0005-0000-0000-00006C160000}"/>
    <cellStyle name="ปกติ 3 64" xfId="5983" xr:uid="{00000000-0005-0000-0000-00006D160000}"/>
    <cellStyle name="ปกติ 3 65" xfId="5467" xr:uid="{00000000-0005-0000-0000-00006E160000}"/>
    <cellStyle name="ปกติ 3 66" xfId="5993" xr:uid="{00000000-0005-0000-0000-00006F160000}"/>
    <cellStyle name="ปกติ 3 67" xfId="5457" xr:uid="{00000000-0005-0000-0000-000070160000}"/>
    <cellStyle name="ปกติ 3 68" xfId="6003" xr:uid="{00000000-0005-0000-0000-000071160000}"/>
    <cellStyle name="ปกติ 3 69" xfId="5447" xr:uid="{00000000-0005-0000-0000-000072160000}"/>
    <cellStyle name="ปกติ 3 7" xfId="5205" xr:uid="{00000000-0005-0000-0000-000073160000}"/>
    <cellStyle name="ปกติ 3 70" xfId="6014" xr:uid="{00000000-0005-0000-0000-000074160000}"/>
    <cellStyle name="ปกติ 3 71" xfId="2547" xr:uid="{00000000-0005-0000-0000-000075160000}"/>
    <cellStyle name="ปกติ 3 72" xfId="6086" xr:uid="{00000000-0005-0000-0000-000076160000}"/>
    <cellStyle name="ปกติ 3 73" xfId="6070" xr:uid="{00000000-0005-0000-0000-000077160000}"/>
    <cellStyle name="ปกติ 3 74" xfId="4553" xr:uid="{00000000-0005-0000-0000-000078160000}"/>
    <cellStyle name="ปกติ 3 75" xfId="5474" xr:uid="{00000000-0005-0000-0000-000079160000}"/>
    <cellStyle name="ปกติ 3 76" xfId="5523" xr:uid="{00000000-0005-0000-0000-00007A160000}"/>
    <cellStyle name="ปกติ 3 77" xfId="5660" xr:uid="{00000000-0005-0000-0000-00007B160000}"/>
    <cellStyle name="ปกติ 3 78" xfId="5671" xr:uid="{00000000-0005-0000-0000-00007C160000}"/>
    <cellStyle name="ปกติ 3 79" xfId="5694" xr:uid="{00000000-0005-0000-0000-00007D160000}"/>
    <cellStyle name="ปกติ 3 8" xfId="5206" xr:uid="{00000000-0005-0000-0000-00007E160000}"/>
    <cellStyle name="ปกติ 3 80" xfId="5705" xr:uid="{00000000-0005-0000-0000-00007F160000}"/>
    <cellStyle name="ปกติ 3 81" xfId="5728" xr:uid="{00000000-0005-0000-0000-000080160000}"/>
    <cellStyle name="ปกติ 3 82" xfId="5733" xr:uid="{00000000-0005-0000-0000-000081160000}"/>
    <cellStyle name="ปกติ 3 83" xfId="5738" xr:uid="{00000000-0005-0000-0000-000082160000}"/>
    <cellStyle name="ปกติ 3 84" xfId="5744" xr:uid="{00000000-0005-0000-0000-000083160000}"/>
    <cellStyle name="ปกติ 3 85" xfId="5749" xr:uid="{00000000-0005-0000-0000-000084160000}"/>
    <cellStyle name="ปกติ 3 86" xfId="5754" xr:uid="{00000000-0005-0000-0000-000085160000}"/>
    <cellStyle name="ปกติ 3 9" xfId="5207" xr:uid="{00000000-0005-0000-0000-000086160000}"/>
    <cellStyle name="ปกติ 4" xfId="27" xr:uid="{00000000-0005-0000-0000-000087160000}"/>
    <cellStyle name="ปกติ 4 10" xfId="5209" xr:uid="{00000000-0005-0000-0000-000088160000}"/>
    <cellStyle name="ปกติ 4 11" xfId="5210" xr:uid="{00000000-0005-0000-0000-000089160000}"/>
    <cellStyle name="ปกติ 4 12" xfId="5211" xr:uid="{00000000-0005-0000-0000-00008A160000}"/>
    <cellStyle name="ปกติ 4 13" xfId="5212" xr:uid="{00000000-0005-0000-0000-00008B160000}"/>
    <cellStyle name="ปกติ 4 14" xfId="5213" xr:uid="{00000000-0005-0000-0000-00008C160000}"/>
    <cellStyle name="ปกติ 4 15" xfId="5214" xr:uid="{00000000-0005-0000-0000-00008D160000}"/>
    <cellStyle name="ปกติ 4 16" xfId="5215" xr:uid="{00000000-0005-0000-0000-00008E160000}"/>
    <cellStyle name="ปกติ 4 17" xfId="5216" xr:uid="{00000000-0005-0000-0000-00008F160000}"/>
    <cellStyle name="ปกติ 4 18" xfId="5217" xr:uid="{00000000-0005-0000-0000-000090160000}"/>
    <cellStyle name="ปกติ 4 19" xfId="5218" xr:uid="{00000000-0005-0000-0000-000091160000}"/>
    <cellStyle name="ปกติ 4 2" xfId="5208" xr:uid="{00000000-0005-0000-0000-000092160000}"/>
    <cellStyle name="ปกติ 4 20" xfId="5219" xr:uid="{00000000-0005-0000-0000-000093160000}"/>
    <cellStyle name="ปกติ 4 21" xfId="5220" xr:uid="{00000000-0005-0000-0000-000094160000}"/>
    <cellStyle name="ปกติ 4 22" xfId="5221" xr:uid="{00000000-0005-0000-0000-000095160000}"/>
    <cellStyle name="ปกติ 4 23" xfId="5222" xr:uid="{00000000-0005-0000-0000-000096160000}"/>
    <cellStyle name="ปกติ 4 24" xfId="5223" xr:uid="{00000000-0005-0000-0000-000097160000}"/>
    <cellStyle name="ปกติ 4 25" xfId="5224" xr:uid="{00000000-0005-0000-0000-000098160000}"/>
    <cellStyle name="ปกติ 4 26" xfId="5225" xr:uid="{00000000-0005-0000-0000-000099160000}"/>
    <cellStyle name="ปกติ 4 27" xfId="5226" xr:uid="{00000000-0005-0000-0000-00009A160000}"/>
    <cellStyle name="ปกติ 4 28" xfId="5227" xr:uid="{00000000-0005-0000-0000-00009B160000}"/>
    <cellStyle name="ปกติ 4 29" xfId="5228" xr:uid="{00000000-0005-0000-0000-00009C160000}"/>
    <cellStyle name="ปกติ 4 3" xfId="5229" xr:uid="{00000000-0005-0000-0000-00009D160000}"/>
    <cellStyle name="ปกติ 4 30" xfId="5230" xr:uid="{00000000-0005-0000-0000-00009E160000}"/>
    <cellStyle name="ปกติ 4 31" xfId="5231" xr:uid="{00000000-0005-0000-0000-00009F160000}"/>
    <cellStyle name="ปกติ 4 32" xfId="5232" xr:uid="{00000000-0005-0000-0000-0000A0160000}"/>
    <cellStyle name="ปกติ 4 33" xfId="5233" xr:uid="{00000000-0005-0000-0000-0000A1160000}"/>
    <cellStyle name="ปกติ 4 34" xfId="5234" xr:uid="{00000000-0005-0000-0000-0000A2160000}"/>
    <cellStyle name="ปกติ 4 35" xfId="5235" xr:uid="{00000000-0005-0000-0000-0000A3160000}"/>
    <cellStyle name="ปกติ 4 36" xfId="5236" xr:uid="{00000000-0005-0000-0000-0000A4160000}"/>
    <cellStyle name="ปกติ 4 37" xfId="5980" xr:uid="{00000000-0005-0000-0000-0000A5160000}"/>
    <cellStyle name="ปกติ 4 38" xfId="5472" xr:uid="{00000000-0005-0000-0000-0000A6160000}"/>
    <cellStyle name="ปกติ 4 39" xfId="5990" xr:uid="{00000000-0005-0000-0000-0000A7160000}"/>
    <cellStyle name="ปกติ 4 4" xfId="5237" xr:uid="{00000000-0005-0000-0000-0000A8160000}"/>
    <cellStyle name="ปกติ 4 40" xfId="5458" xr:uid="{00000000-0005-0000-0000-0000A9160000}"/>
    <cellStyle name="ปกติ 4 41" xfId="6000" xr:uid="{00000000-0005-0000-0000-0000AA160000}"/>
    <cellStyle name="ปกติ 4 42" xfId="5448" xr:uid="{00000000-0005-0000-0000-0000AB160000}"/>
    <cellStyle name="ปกติ 4 43" xfId="6011" xr:uid="{00000000-0005-0000-0000-0000AC160000}"/>
    <cellStyle name="ปกติ 4 44" xfId="2320" xr:uid="{00000000-0005-0000-0000-0000AD160000}"/>
    <cellStyle name="ปกติ 4 45" xfId="6021" xr:uid="{00000000-0005-0000-0000-0000AE160000}"/>
    <cellStyle name="ปกติ 4 46" xfId="6027" xr:uid="{00000000-0005-0000-0000-0000AF160000}"/>
    <cellStyle name="ปกติ 4 47" xfId="6039" xr:uid="{00000000-0005-0000-0000-0000B0160000}"/>
    <cellStyle name="ปกติ 4 48" xfId="6045" xr:uid="{00000000-0005-0000-0000-0000B1160000}"/>
    <cellStyle name="ปกติ 4 49" xfId="36" xr:uid="{00000000-0005-0000-0000-0000B2160000}"/>
    <cellStyle name="ปกติ 4 5" xfId="5238" xr:uid="{00000000-0005-0000-0000-0000B3160000}"/>
    <cellStyle name="ปกติ 4 6" xfId="5239" xr:uid="{00000000-0005-0000-0000-0000B4160000}"/>
    <cellStyle name="ปกติ 4 7" xfId="5240" xr:uid="{00000000-0005-0000-0000-0000B5160000}"/>
    <cellStyle name="ปกติ 4 8" xfId="5241" xr:uid="{00000000-0005-0000-0000-0000B6160000}"/>
    <cellStyle name="ปกติ 4 9" xfId="5242" xr:uid="{00000000-0005-0000-0000-0000B7160000}"/>
    <cellStyle name="ปกติ 47" xfId="181" xr:uid="{00000000-0005-0000-0000-0000B8160000}"/>
    <cellStyle name="ปกติ 5 10" xfId="5260" xr:uid="{00000000-0005-0000-0000-0000B9160000}"/>
    <cellStyle name="ปกติ 5 11" xfId="6034" xr:uid="{00000000-0005-0000-0000-0000BA160000}"/>
    <cellStyle name="ปกติ 5 12" xfId="6032" xr:uid="{00000000-0005-0000-0000-0000BB160000}"/>
    <cellStyle name="ปกติ 5 13" xfId="6052" xr:uid="{00000000-0005-0000-0000-0000BC160000}"/>
    <cellStyle name="ปกติ 5 14" xfId="6050" xr:uid="{00000000-0005-0000-0000-0000BD160000}"/>
    <cellStyle name="ปกติ 5 2" xfId="5243" xr:uid="{00000000-0005-0000-0000-0000BE160000}"/>
    <cellStyle name="ปกติ 5 3" xfId="5985" xr:uid="{00000000-0005-0000-0000-0000BF160000}"/>
    <cellStyle name="ปกติ 5 4" xfId="5465" xr:uid="{00000000-0005-0000-0000-0000C0160000}"/>
    <cellStyle name="ปกติ 5 5" xfId="5995" xr:uid="{00000000-0005-0000-0000-0000C1160000}"/>
    <cellStyle name="ปกติ 5 6" xfId="5455" xr:uid="{00000000-0005-0000-0000-0000C2160000}"/>
    <cellStyle name="ปกติ 5 7" xfId="6005" xr:uid="{00000000-0005-0000-0000-0000C3160000}"/>
    <cellStyle name="ปกติ 5 8" xfId="165" xr:uid="{00000000-0005-0000-0000-0000C4160000}"/>
    <cellStyle name="ปกติ 5 9" xfId="6016" xr:uid="{00000000-0005-0000-0000-0000C5160000}"/>
    <cellStyle name="ปกติ 6" xfId="28" xr:uid="{00000000-0005-0000-0000-0000C6160000}"/>
    <cellStyle name="ปกติ 6 10" xfId="5295" xr:uid="{00000000-0005-0000-0000-0000C7160000}"/>
    <cellStyle name="ปกติ 6 11" xfId="6035" xr:uid="{00000000-0005-0000-0000-0000C8160000}"/>
    <cellStyle name="ปกติ 6 12" xfId="6033" xr:uid="{00000000-0005-0000-0000-0000C9160000}"/>
    <cellStyle name="ปกติ 6 13" xfId="6053" xr:uid="{00000000-0005-0000-0000-0000CA160000}"/>
    <cellStyle name="ปกติ 6 14" xfId="6051" xr:uid="{00000000-0005-0000-0000-0000CB160000}"/>
    <cellStyle name="ปกติ 6 15" xfId="40" xr:uid="{00000000-0005-0000-0000-0000CC160000}"/>
    <cellStyle name="ปกติ 6 2" xfId="5244" xr:uid="{00000000-0005-0000-0000-0000CD160000}"/>
    <cellStyle name="ปกติ 6 3" xfId="5986" xr:uid="{00000000-0005-0000-0000-0000CE160000}"/>
    <cellStyle name="ปกติ 6 4" xfId="5464" xr:uid="{00000000-0005-0000-0000-0000CF160000}"/>
    <cellStyle name="ปกติ 6 5" xfId="5996" xr:uid="{00000000-0005-0000-0000-0000D0160000}"/>
    <cellStyle name="ปกติ 6 6" xfId="5454" xr:uid="{00000000-0005-0000-0000-0000D1160000}"/>
    <cellStyle name="ปกติ 6 7" xfId="6006" xr:uid="{00000000-0005-0000-0000-0000D2160000}"/>
    <cellStyle name="ปกติ 6 8" xfId="168" xr:uid="{00000000-0005-0000-0000-0000D3160000}"/>
    <cellStyle name="ปกติ 6 9" xfId="6017" xr:uid="{00000000-0005-0000-0000-0000D4160000}"/>
    <cellStyle name="ปกติ 60" xfId="6090" xr:uid="{00000000-0005-0000-0000-0000D5160000}"/>
    <cellStyle name="ปกติ 7" xfId="42" xr:uid="{00000000-0005-0000-0000-0000D6160000}"/>
    <cellStyle name="ปกติ 7 10" xfId="6025" xr:uid="{00000000-0005-0000-0000-0000D7160000}"/>
    <cellStyle name="ปกติ 7 11" xfId="6036" xr:uid="{00000000-0005-0000-0000-0000D8160000}"/>
    <cellStyle name="ปกติ 7 12" xfId="6043" xr:uid="{00000000-0005-0000-0000-0000D9160000}"/>
    <cellStyle name="ปกติ 7 13" xfId="6054" xr:uid="{00000000-0005-0000-0000-0000DA160000}"/>
    <cellStyle name="ปกติ 7 14" xfId="6060" xr:uid="{00000000-0005-0000-0000-0000DB160000}"/>
    <cellStyle name="ปกติ 7 2" xfId="5245" xr:uid="{00000000-0005-0000-0000-0000DC160000}"/>
    <cellStyle name="ปกติ 7 3" xfId="5987" xr:uid="{00000000-0005-0000-0000-0000DD160000}"/>
    <cellStyle name="ปกติ 7 4" xfId="5463" xr:uid="{00000000-0005-0000-0000-0000DE160000}"/>
    <cellStyle name="ปกติ 7 5" xfId="5997" xr:uid="{00000000-0005-0000-0000-0000DF160000}"/>
    <cellStyle name="ปกติ 7 6" xfId="5453" xr:uid="{00000000-0005-0000-0000-0000E0160000}"/>
    <cellStyle name="ปกติ 7 7" xfId="6007" xr:uid="{00000000-0005-0000-0000-0000E1160000}"/>
    <cellStyle name="ปกติ 7 8" xfId="169" xr:uid="{00000000-0005-0000-0000-0000E2160000}"/>
    <cellStyle name="ปกติ 7 9" xfId="6018" xr:uid="{00000000-0005-0000-0000-0000E3160000}"/>
    <cellStyle name="ปกติ 8" xfId="44" xr:uid="{00000000-0005-0000-0000-0000E4160000}"/>
    <cellStyle name="ปกติ 9" xfId="46" xr:uid="{00000000-0005-0000-0000-0000E5160000}"/>
    <cellStyle name="ป้อนค่า 2" xfId="5246" xr:uid="{00000000-0005-0000-0000-0000E7160000}"/>
    <cellStyle name="ปานกลาง 2" xfId="5247" xr:uid="{00000000-0005-0000-0000-0000E8160000}"/>
    <cellStyle name="ผลรวม 2" xfId="5319" xr:uid="{00000000-0005-0000-0000-000049170000}"/>
    <cellStyle name="ลักษณะ 1" xfId="122" xr:uid="{00000000-0005-0000-0000-00006E170000}"/>
    <cellStyle name="ลักษณะ 1 10" xfId="5357" xr:uid="{00000000-0005-0000-0000-00006F170000}"/>
    <cellStyle name="ลักษณะ 1 11" xfId="5358" xr:uid="{00000000-0005-0000-0000-000070170000}"/>
    <cellStyle name="ลักษณะ 1 12" xfId="5359" xr:uid="{00000000-0005-0000-0000-000071170000}"/>
    <cellStyle name="ลักษณะ 1 13" xfId="5360" xr:uid="{00000000-0005-0000-0000-000072170000}"/>
    <cellStyle name="ลักษณะ 1 14" xfId="5361" xr:uid="{00000000-0005-0000-0000-000073170000}"/>
    <cellStyle name="ลักษณะ 1 15" xfId="5362" xr:uid="{00000000-0005-0000-0000-000074170000}"/>
    <cellStyle name="ลักษณะ 1 16" xfId="5363" xr:uid="{00000000-0005-0000-0000-000075170000}"/>
    <cellStyle name="ลักษณะ 1 17" xfId="5364" xr:uid="{00000000-0005-0000-0000-000076170000}"/>
    <cellStyle name="ลักษณะ 1 18" xfId="5365" xr:uid="{00000000-0005-0000-0000-000077170000}"/>
    <cellStyle name="ลักษณะ 1 19" xfId="5366" xr:uid="{00000000-0005-0000-0000-000078170000}"/>
    <cellStyle name="ลักษณะ 1 2" xfId="5356" xr:uid="{00000000-0005-0000-0000-000079170000}"/>
    <cellStyle name="ลักษณะ 1 2 10" xfId="5367" xr:uid="{00000000-0005-0000-0000-00007A170000}"/>
    <cellStyle name="ลักษณะ 1 2 11" xfId="5368" xr:uid="{00000000-0005-0000-0000-00007B170000}"/>
    <cellStyle name="ลักษณะ 1 2 12" xfId="5369" xr:uid="{00000000-0005-0000-0000-00007C170000}"/>
    <cellStyle name="ลักษณะ 1 2 13" xfId="5370" xr:uid="{00000000-0005-0000-0000-00007D170000}"/>
    <cellStyle name="ลักษณะ 1 2 14" xfId="5371" xr:uid="{00000000-0005-0000-0000-00007E170000}"/>
    <cellStyle name="ลักษณะ 1 2 15" xfId="5372" xr:uid="{00000000-0005-0000-0000-00007F170000}"/>
    <cellStyle name="ลักษณะ 1 2 16" xfId="5373" xr:uid="{00000000-0005-0000-0000-000080170000}"/>
    <cellStyle name="ลักษณะ 1 2 17" xfId="5374" xr:uid="{00000000-0005-0000-0000-000081170000}"/>
    <cellStyle name="ลักษณะ 1 2 18" xfId="5375" xr:uid="{00000000-0005-0000-0000-000082170000}"/>
    <cellStyle name="ลักษณะ 1 2 19" xfId="5376" xr:uid="{00000000-0005-0000-0000-000083170000}"/>
    <cellStyle name="ลักษณะ 1 2 2" xfId="5377" xr:uid="{00000000-0005-0000-0000-000084170000}"/>
    <cellStyle name="ลักษณะ 1 2 20" xfId="5378" xr:uid="{00000000-0005-0000-0000-000085170000}"/>
    <cellStyle name="ลักษณะ 1 2 21" xfId="5379" xr:uid="{00000000-0005-0000-0000-000086170000}"/>
    <cellStyle name="ลักษณะ 1 2 22" xfId="5380" xr:uid="{00000000-0005-0000-0000-000087170000}"/>
    <cellStyle name="ลักษณะ 1 2 23" xfId="5381" xr:uid="{00000000-0005-0000-0000-000088170000}"/>
    <cellStyle name="ลักษณะ 1 2 24" xfId="5382" xr:uid="{00000000-0005-0000-0000-000089170000}"/>
    <cellStyle name="ลักษณะ 1 2 25" xfId="5383" xr:uid="{00000000-0005-0000-0000-00008A170000}"/>
    <cellStyle name="ลักษณะ 1 2 26" xfId="5384" xr:uid="{00000000-0005-0000-0000-00008B170000}"/>
    <cellStyle name="ลักษณะ 1 2 27" xfId="5385" xr:uid="{00000000-0005-0000-0000-00008C170000}"/>
    <cellStyle name="ลักษณะ 1 2 28" xfId="5386" xr:uid="{00000000-0005-0000-0000-00008D170000}"/>
    <cellStyle name="ลักษณะ 1 2 29" xfId="5387" xr:uid="{00000000-0005-0000-0000-00008E170000}"/>
    <cellStyle name="ลักษณะ 1 2 3" xfId="5388" xr:uid="{00000000-0005-0000-0000-00008F170000}"/>
    <cellStyle name="ลักษณะ 1 2 30" xfId="5389" xr:uid="{00000000-0005-0000-0000-000090170000}"/>
    <cellStyle name="ลักษณะ 1 2 31" xfId="5390" xr:uid="{00000000-0005-0000-0000-000091170000}"/>
    <cellStyle name="ลักษณะ 1 2 32" xfId="5391" xr:uid="{00000000-0005-0000-0000-000092170000}"/>
    <cellStyle name="ลักษณะ 1 2 33" xfId="5392" xr:uid="{00000000-0005-0000-0000-000093170000}"/>
    <cellStyle name="ลักษณะ 1 2 34" xfId="5393" xr:uid="{00000000-0005-0000-0000-000094170000}"/>
    <cellStyle name="ลักษณะ 1 2 35" xfId="5394" xr:uid="{00000000-0005-0000-0000-000095170000}"/>
    <cellStyle name="ลักษณะ 1 2 4" xfId="5395" xr:uid="{00000000-0005-0000-0000-000096170000}"/>
    <cellStyle name="ลักษณะ 1 2 5" xfId="5396" xr:uid="{00000000-0005-0000-0000-000097170000}"/>
    <cellStyle name="ลักษณะ 1 2 6" xfId="5397" xr:uid="{00000000-0005-0000-0000-000098170000}"/>
    <cellStyle name="ลักษณะ 1 2 7" xfId="5398" xr:uid="{00000000-0005-0000-0000-000099170000}"/>
    <cellStyle name="ลักษณะ 1 2 8" xfId="5399" xr:uid="{00000000-0005-0000-0000-00009A170000}"/>
    <cellStyle name="ลักษณะ 1 2 9" xfId="5400" xr:uid="{00000000-0005-0000-0000-00009B170000}"/>
    <cellStyle name="ลักษณะ 1 20" xfId="5401" xr:uid="{00000000-0005-0000-0000-00009C170000}"/>
    <cellStyle name="ลักษณะ 1 21" xfId="5402" xr:uid="{00000000-0005-0000-0000-00009D170000}"/>
    <cellStyle name="ลักษณะ 1 22" xfId="5403" xr:uid="{00000000-0005-0000-0000-00009E170000}"/>
    <cellStyle name="ลักษณะ 1 23" xfId="5404" xr:uid="{00000000-0005-0000-0000-00009F170000}"/>
    <cellStyle name="ลักษณะ 1 24" xfId="5405" xr:uid="{00000000-0005-0000-0000-0000A0170000}"/>
    <cellStyle name="ลักษณะ 1 25" xfId="5406" xr:uid="{00000000-0005-0000-0000-0000A1170000}"/>
    <cellStyle name="ลักษณะ 1 26" xfId="5407" xr:uid="{00000000-0005-0000-0000-0000A2170000}"/>
    <cellStyle name="ลักษณะ 1 27" xfId="5408" xr:uid="{00000000-0005-0000-0000-0000A3170000}"/>
    <cellStyle name="ลักษณะ 1 28" xfId="5409" xr:uid="{00000000-0005-0000-0000-0000A4170000}"/>
    <cellStyle name="ลักษณะ 1 29" xfId="5410" xr:uid="{00000000-0005-0000-0000-0000A5170000}"/>
    <cellStyle name="ลักษณะ 1 3" xfId="5411" xr:uid="{00000000-0005-0000-0000-0000A6170000}"/>
    <cellStyle name="ลักษณะ 1 30" xfId="5412" xr:uid="{00000000-0005-0000-0000-0000A7170000}"/>
    <cellStyle name="ลักษณะ 1 31" xfId="5413" xr:uid="{00000000-0005-0000-0000-0000A8170000}"/>
    <cellStyle name="ลักษณะ 1 32" xfId="5414" xr:uid="{00000000-0005-0000-0000-0000A9170000}"/>
    <cellStyle name="ลักษณะ 1 33" xfId="5415" xr:uid="{00000000-0005-0000-0000-0000AA170000}"/>
    <cellStyle name="ลักษณะ 1 34" xfId="5416" xr:uid="{00000000-0005-0000-0000-0000AB170000}"/>
    <cellStyle name="ลักษณะ 1 35" xfId="5417" xr:uid="{00000000-0005-0000-0000-0000AC170000}"/>
    <cellStyle name="ลักษณะ 1 36" xfId="5418" xr:uid="{00000000-0005-0000-0000-0000AD170000}"/>
    <cellStyle name="ลักษณะ 1 37" xfId="5419" xr:uid="{00000000-0005-0000-0000-0000AE170000}"/>
    <cellStyle name="ลักษณะ 1 38" xfId="5420" xr:uid="{00000000-0005-0000-0000-0000AF170000}"/>
    <cellStyle name="ลักษณะ 1 39" xfId="5421" xr:uid="{00000000-0005-0000-0000-0000B0170000}"/>
    <cellStyle name="ลักษณะ 1 4" xfId="5422" xr:uid="{00000000-0005-0000-0000-0000B1170000}"/>
    <cellStyle name="ลักษณะ 1 40" xfId="5423" xr:uid="{00000000-0005-0000-0000-0000B2170000}"/>
    <cellStyle name="ลักษณะ 1 41" xfId="5424" xr:uid="{00000000-0005-0000-0000-0000B3170000}"/>
    <cellStyle name="ลักษณะ 1 42" xfId="5425" xr:uid="{00000000-0005-0000-0000-0000B4170000}"/>
    <cellStyle name="ลักษณะ 1 43" xfId="5426" xr:uid="{00000000-0005-0000-0000-0000B5170000}"/>
    <cellStyle name="ลักษณะ 1 44" xfId="5427" xr:uid="{00000000-0005-0000-0000-0000B6170000}"/>
    <cellStyle name="ลักษณะ 1 45" xfId="5428" xr:uid="{00000000-0005-0000-0000-0000B7170000}"/>
    <cellStyle name="ลักษณะ 1 46" xfId="6010" xr:uid="{00000000-0005-0000-0000-0000B8170000}"/>
    <cellStyle name="ลักษณะ 1 47" xfId="2403" xr:uid="{00000000-0005-0000-0000-0000B9170000}"/>
    <cellStyle name="ลักษณะ 1 48" xfId="6020" xr:uid="{00000000-0005-0000-0000-0000BA170000}"/>
    <cellStyle name="ลักษณะ 1 49" xfId="6028" xr:uid="{00000000-0005-0000-0000-0000BB170000}"/>
    <cellStyle name="ลักษณะ 1 5" xfId="5429" xr:uid="{00000000-0005-0000-0000-0000BC170000}"/>
    <cellStyle name="ลักษณะ 1 50" xfId="6038" xr:uid="{00000000-0005-0000-0000-0000BD170000}"/>
    <cellStyle name="ลักษณะ 1 51" xfId="6046" xr:uid="{00000000-0005-0000-0000-0000BE170000}"/>
    <cellStyle name="ลักษณะ 1 52" xfId="6056" xr:uid="{00000000-0005-0000-0000-0000BF170000}"/>
    <cellStyle name="ลักษณะ 1 53" xfId="6062" xr:uid="{00000000-0005-0000-0000-0000C0170000}"/>
    <cellStyle name="ลักษณะ 1 54" xfId="6066" xr:uid="{00000000-0005-0000-0000-0000C1170000}"/>
    <cellStyle name="ลักษณะ 1 55" xfId="6074" xr:uid="{00000000-0005-0000-0000-0000C2170000}"/>
    <cellStyle name="ลักษณะ 1 56" xfId="6077" xr:uid="{00000000-0005-0000-0000-0000C3170000}"/>
    <cellStyle name="ลักษณะ 1 57" xfId="6080" xr:uid="{00000000-0005-0000-0000-0000C4170000}"/>
    <cellStyle name="ลักษณะ 1 6" xfId="5430" xr:uid="{00000000-0005-0000-0000-0000C5170000}"/>
    <cellStyle name="ลักษณะ 1 7" xfId="5431" xr:uid="{00000000-0005-0000-0000-0000C6170000}"/>
    <cellStyle name="ลักษณะ 1 8" xfId="5432" xr:uid="{00000000-0005-0000-0000-0000C7170000}"/>
    <cellStyle name="ลักษณะ 1 9" xfId="5433" xr:uid="{00000000-0005-0000-0000-0000C8170000}"/>
    <cellStyle name="ส่วนที่ถูกเน้น1 2" xfId="5434" xr:uid="{00000000-0005-0000-0000-0000C9170000}"/>
    <cellStyle name="ส่วนที่ถูกเน้น2 2" xfId="5435" xr:uid="{00000000-0005-0000-0000-0000CA170000}"/>
    <cellStyle name="ส่วนที่ถูกเน้น3 2" xfId="5436" xr:uid="{00000000-0005-0000-0000-0000CB170000}"/>
    <cellStyle name="ส่วนที่ถูกเน้น4 2" xfId="5437" xr:uid="{00000000-0005-0000-0000-0000CC170000}"/>
    <cellStyle name="ส่วนที่ถูกเน้น5 2" xfId="5438" xr:uid="{00000000-0005-0000-0000-0000CD170000}"/>
    <cellStyle name="ส่วนที่ถูกเน้น6 2" xfId="5439" xr:uid="{00000000-0005-0000-0000-0000CE170000}"/>
    <cellStyle name="หมายเหตุ 2" xfId="5441" xr:uid="{00000000-0005-0000-0000-0000D0170000}"/>
    <cellStyle name="หัวเรื่อง 1 2" xfId="5442" xr:uid="{00000000-0005-0000-0000-0000D1170000}"/>
    <cellStyle name="หัวเรื่อง 2 2" xfId="5443" xr:uid="{00000000-0005-0000-0000-0000D2170000}"/>
    <cellStyle name="หัวเรื่อง 3 2" xfId="5444" xr:uid="{00000000-0005-0000-0000-0000D3170000}"/>
    <cellStyle name="หัวเรื่อง 4 2" xfId="5445" xr:uid="{00000000-0005-0000-0000-0000D4170000}"/>
  </cellStyles>
  <dxfs count="0"/>
  <tableStyles count="0" defaultTableStyle="TableStyleMedium2" defaultPivotStyle="PivotStyleLight16"/>
  <colors>
    <mruColors>
      <color rgb="FFDF11B3"/>
      <color rgb="FFBEC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0"/>
  <sheetViews>
    <sheetView tabSelected="1" view="pageLayout" zoomScaleNormal="100" zoomScaleSheetLayoutView="145" workbookViewId="0">
      <selection activeCell="C34" sqref="C34"/>
    </sheetView>
  </sheetViews>
  <sheetFormatPr defaultColWidth="9" defaultRowHeight="18.75"/>
  <cols>
    <col min="1" max="1" width="9" style="77"/>
    <col min="2" max="2" width="7.5703125" style="77" customWidth="1"/>
    <col min="3" max="3" width="9" style="77"/>
    <col min="4" max="4" width="13" style="77" customWidth="1"/>
    <col min="5" max="5" width="8.5703125" style="77" customWidth="1"/>
    <col min="6" max="7" width="9" style="77"/>
    <col min="8" max="8" width="14" style="77" customWidth="1"/>
    <col min="9" max="9" width="10.42578125" style="77" customWidth="1"/>
    <col min="10" max="16384" width="9" style="77"/>
  </cols>
  <sheetData>
    <row r="1" spans="1:9">
      <c r="A1" s="74"/>
      <c r="B1" s="75"/>
      <c r="C1" s="75"/>
      <c r="D1" s="75"/>
      <c r="E1" s="75"/>
      <c r="F1" s="75"/>
      <c r="G1" s="75"/>
      <c r="H1" s="75"/>
      <c r="I1" s="76"/>
    </row>
    <row r="2" spans="1:9">
      <c r="A2" s="78"/>
      <c r="B2" s="244"/>
      <c r="C2" s="244"/>
      <c r="D2" s="244"/>
      <c r="E2" s="244"/>
      <c r="F2" s="244"/>
      <c r="G2" s="244"/>
      <c r="H2" s="244"/>
      <c r="I2" s="79"/>
    </row>
    <row r="3" spans="1:9">
      <c r="A3" s="78"/>
      <c r="B3" s="244"/>
      <c r="C3" s="244"/>
      <c r="D3" s="244"/>
      <c r="E3" s="244"/>
      <c r="F3" s="244"/>
      <c r="G3" s="244"/>
      <c r="H3" s="244"/>
      <c r="I3" s="79"/>
    </row>
    <row r="4" spans="1:9">
      <c r="A4" s="78"/>
      <c r="B4" s="244"/>
      <c r="C4" s="244"/>
      <c r="D4" s="244"/>
      <c r="E4" s="244"/>
      <c r="F4" s="244"/>
      <c r="G4" s="244"/>
      <c r="H4" s="244"/>
      <c r="I4" s="79"/>
    </row>
    <row r="5" spans="1:9">
      <c r="A5" s="78"/>
      <c r="B5" s="244"/>
      <c r="C5" s="244"/>
      <c r="D5" s="244"/>
      <c r="E5" s="244"/>
      <c r="F5" s="244"/>
      <c r="G5" s="244"/>
      <c r="H5" s="244"/>
      <c r="I5" s="79"/>
    </row>
    <row r="6" spans="1:9">
      <c r="A6" s="78"/>
      <c r="B6" s="244"/>
      <c r="C6" s="244"/>
      <c r="D6" s="244"/>
      <c r="E6" s="244"/>
      <c r="F6" s="244"/>
      <c r="G6" s="244"/>
      <c r="H6" s="244"/>
      <c r="I6" s="79"/>
    </row>
    <row r="7" spans="1:9" ht="27" customHeight="1">
      <c r="A7" s="247" t="s">
        <v>165</v>
      </c>
      <c r="B7" s="248"/>
      <c r="C7" s="248"/>
      <c r="D7" s="248"/>
      <c r="E7" s="248"/>
      <c r="F7" s="248"/>
      <c r="G7" s="248"/>
      <c r="H7" s="248"/>
      <c r="I7" s="249"/>
    </row>
    <row r="8" spans="1:9">
      <c r="A8" s="250" t="s">
        <v>643</v>
      </c>
      <c r="B8" s="251"/>
      <c r="C8" s="251"/>
      <c r="D8" s="251"/>
      <c r="E8" s="251"/>
      <c r="F8" s="251"/>
      <c r="G8" s="251"/>
      <c r="H8" s="251"/>
      <c r="I8" s="252"/>
    </row>
    <row r="9" spans="1:9">
      <c r="A9" s="78"/>
      <c r="B9" s="244"/>
      <c r="C9" s="244"/>
      <c r="D9" s="244"/>
      <c r="E9" s="245"/>
      <c r="F9" s="244"/>
      <c r="G9" s="244"/>
      <c r="H9" s="244"/>
      <c r="I9" s="79"/>
    </row>
    <row r="10" spans="1:9">
      <c r="A10" s="247" t="s">
        <v>166</v>
      </c>
      <c r="B10" s="248"/>
      <c r="C10" s="248"/>
      <c r="D10" s="248"/>
      <c r="E10" s="248"/>
      <c r="F10" s="248"/>
      <c r="G10" s="248"/>
      <c r="H10" s="248"/>
      <c r="I10" s="249"/>
    </row>
    <row r="11" spans="1:9">
      <c r="A11" s="250" t="s">
        <v>439</v>
      </c>
      <c r="B11" s="251"/>
      <c r="C11" s="251"/>
      <c r="D11" s="251"/>
      <c r="E11" s="251"/>
      <c r="F11" s="251"/>
      <c r="G11" s="251"/>
      <c r="H11" s="251"/>
      <c r="I11" s="252"/>
    </row>
    <row r="12" spans="1:9">
      <c r="A12" s="250" t="s">
        <v>440</v>
      </c>
      <c r="B12" s="251"/>
      <c r="C12" s="251"/>
      <c r="D12" s="251"/>
      <c r="E12" s="251"/>
      <c r="F12" s="251"/>
      <c r="G12" s="251"/>
      <c r="H12" s="251"/>
      <c r="I12" s="252"/>
    </row>
    <row r="13" spans="1:9" ht="19.5" customHeight="1">
      <c r="A13" s="78"/>
      <c r="B13" s="244"/>
      <c r="C13" s="244"/>
      <c r="D13" s="244"/>
      <c r="E13" s="246"/>
      <c r="F13" s="244"/>
      <c r="G13" s="244"/>
      <c r="H13" s="244"/>
      <c r="I13" s="79"/>
    </row>
    <row r="14" spans="1:9">
      <c r="A14" s="247"/>
      <c r="B14" s="248"/>
      <c r="C14" s="248"/>
      <c r="D14" s="248"/>
      <c r="E14" s="248"/>
      <c r="F14" s="248"/>
      <c r="G14" s="248"/>
      <c r="H14" s="248"/>
      <c r="I14" s="249"/>
    </row>
    <row r="15" spans="1:9">
      <c r="A15" s="250"/>
      <c r="B15" s="251"/>
      <c r="C15" s="251"/>
      <c r="D15" s="251"/>
      <c r="E15" s="251"/>
      <c r="F15" s="251"/>
      <c r="G15" s="251"/>
      <c r="H15" s="251"/>
      <c r="I15" s="252"/>
    </row>
    <row r="16" spans="1:9" ht="14.25" customHeight="1">
      <c r="A16" s="242"/>
      <c r="B16" s="245"/>
      <c r="C16" s="245"/>
      <c r="D16" s="245"/>
      <c r="E16" s="245"/>
      <c r="F16" s="245"/>
      <c r="G16" s="245"/>
      <c r="H16" s="245"/>
      <c r="I16" s="243"/>
    </row>
    <row r="17" spans="1:9">
      <c r="A17" s="247" t="s">
        <v>167</v>
      </c>
      <c r="B17" s="248"/>
      <c r="C17" s="248"/>
      <c r="D17" s="248"/>
      <c r="E17" s="248"/>
      <c r="F17" s="248"/>
      <c r="G17" s="248"/>
      <c r="H17" s="248"/>
      <c r="I17" s="249"/>
    </row>
    <row r="18" spans="1:9">
      <c r="A18" s="253">
        <v>43901</v>
      </c>
      <c r="B18" s="254"/>
      <c r="C18" s="254"/>
      <c r="D18" s="254"/>
      <c r="E18" s="254"/>
      <c r="F18" s="254"/>
      <c r="G18" s="254"/>
      <c r="H18" s="254"/>
      <c r="I18" s="255"/>
    </row>
    <row r="19" spans="1:9">
      <c r="A19" s="78"/>
      <c r="B19" s="244"/>
      <c r="C19" s="244"/>
      <c r="D19" s="244"/>
      <c r="E19" s="244"/>
      <c r="F19" s="244"/>
      <c r="G19" s="244"/>
      <c r="H19" s="244"/>
      <c r="I19" s="79"/>
    </row>
    <row r="20" spans="1:9">
      <c r="A20" s="78"/>
      <c r="B20" s="244"/>
      <c r="C20" s="245"/>
      <c r="D20" s="244"/>
      <c r="E20" s="245"/>
      <c r="F20" s="244"/>
      <c r="G20" s="244"/>
      <c r="H20" s="244"/>
      <c r="I20" s="79"/>
    </row>
    <row r="21" spans="1:9">
      <c r="A21" s="78"/>
      <c r="B21" s="244"/>
      <c r="C21" s="245"/>
      <c r="D21" s="244"/>
      <c r="E21" s="245"/>
      <c r="F21" s="244"/>
      <c r="G21" s="244"/>
      <c r="H21" s="244"/>
      <c r="I21" s="79"/>
    </row>
    <row r="22" spans="1:9">
      <c r="A22" s="78"/>
      <c r="B22" s="244"/>
      <c r="C22" s="244"/>
      <c r="D22" s="244"/>
      <c r="E22" s="245"/>
      <c r="F22" s="244"/>
      <c r="G22" s="244"/>
      <c r="H22" s="244"/>
      <c r="I22" s="79"/>
    </row>
    <row r="23" spans="1:9">
      <c r="A23" s="78"/>
      <c r="B23" s="244"/>
      <c r="C23" s="244"/>
      <c r="D23" s="244"/>
      <c r="E23" s="244"/>
      <c r="F23" s="244"/>
      <c r="G23" s="244"/>
      <c r="H23" s="244"/>
      <c r="I23" s="79"/>
    </row>
    <row r="24" spans="1:9">
      <c r="A24" s="78"/>
      <c r="B24" s="251"/>
      <c r="C24" s="251"/>
      <c r="D24" s="251"/>
      <c r="E24" s="244"/>
      <c r="F24" s="251"/>
      <c r="G24" s="251"/>
      <c r="H24" s="251"/>
      <c r="I24" s="79"/>
    </row>
    <row r="25" spans="1:9">
      <c r="A25" s="78"/>
      <c r="B25" s="251"/>
      <c r="C25" s="251"/>
      <c r="D25" s="251"/>
      <c r="E25" s="244"/>
      <c r="F25" s="251"/>
      <c r="G25" s="251"/>
      <c r="H25" s="251"/>
      <c r="I25" s="79"/>
    </row>
    <row r="26" spans="1:9">
      <c r="A26" s="78"/>
      <c r="B26" s="244"/>
      <c r="C26" s="244"/>
      <c r="D26" s="244"/>
      <c r="E26" s="244"/>
      <c r="F26" s="244"/>
      <c r="G26" s="244"/>
      <c r="H26" s="244"/>
      <c r="I26" s="79"/>
    </row>
    <row r="27" spans="1:9">
      <c r="A27" s="78"/>
      <c r="B27" s="251"/>
      <c r="C27" s="251"/>
      <c r="D27" s="251"/>
      <c r="E27" s="244"/>
      <c r="F27" s="251"/>
      <c r="G27" s="251"/>
      <c r="H27" s="251"/>
      <c r="I27" s="79"/>
    </row>
    <row r="28" spans="1:9">
      <c r="A28" s="78"/>
      <c r="B28" s="251"/>
      <c r="C28" s="251"/>
      <c r="D28" s="251"/>
      <c r="E28" s="244"/>
      <c r="F28" s="251"/>
      <c r="G28" s="251"/>
      <c r="H28" s="251"/>
      <c r="I28" s="79"/>
    </row>
    <row r="29" spans="1:9">
      <c r="A29" s="78"/>
      <c r="B29" s="244"/>
      <c r="C29" s="244"/>
      <c r="D29" s="244"/>
      <c r="E29" s="244"/>
      <c r="F29" s="244"/>
      <c r="G29" s="244"/>
      <c r="H29" s="244"/>
      <c r="I29" s="79"/>
    </row>
    <row r="30" spans="1:9">
      <c r="A30" s="78"/>
      <c r="B30" s="251"/>
      <c r="C30" s="251"/>
      <c r="D30" s="251"/>
      <c r="E30" s="244"/>
      <c r="F30" s="251"/>
      <c r="G30" s="251"/>
      <c r="H30" s="251"/>
      <c r="I30" s="79"/>
    </row>
    <row r="31" spans="1:9">
      <c r="A31" s="78"/>
      <c r="B31" s="251"/>
      <c r="C31" s="251"/>
      <c r="D31" s="251"/>
      <c r="E31" s="244"/>
      <c r="F31" s="251"/>
      <c r="G31" s="251"/>
      <c r="H31" s="251"/>
      <c r="I31" s="79"/>
    </row>
    <row r="32" spans="1:9">
      <c r="A32" s="78"/>
      <c r="B32" s="244"/>
      <c r="C32" s="244"/>
      <c r="D32" s="244"/>
      <c r="E32" s="244"/>
      <c r="F32" s="244"/>
      <c r="G32" s="244"/>
      <c r="H32" s="244"/>
      <c r="I32" s="79"/>
    </row>
    <row r="33" spans="1:9">
      <c r="A33" s="78"/>
      <c r="B33" s="251"/>
      <c r="C33" s="251"/>
      <c r="D33" s="251"/>
      <c r="E33" s="244"/>
      <c r="F33" s="251"/>
      <c r="G33" s="251"/>
      <c r="H33" s="251"/>
      <c r="I33" s="79"/>
    </row>
    <row r="34" spans="1:9">
      <c r="A34" s="78"/>
      <c r="B34" s="244"/>
      <c r="C34" s="244"/>
      <c r="D34" s="244"/>
      <c r="E34" s="244"/>
      <c r="F34" s="244"/>
      <c r="G34" s="244"/>
      <c r="H34" s="244"/>
      <c r="I34" s="79"/>
    </row>
    <row r="35" spans="1:9">
      <c r="A35" s="78"/>
      <c r="B35" s="244"/>
      <c r="C35" s="244"/>
      <c r="D35" s="244"/>
      <c r="E35" s="244"/>
      <c r="F35" s="244"/>
      <c r="G35" s="244"/>
      <c r="H35" s="244"/>
      <c r="I35" s="79"/>
    </row>
    <row r="36" spans="1:9">
      <c r="A36" s="78"/>
      <c r="B36" s="244"/>
      <c r="C36" s="244"/>
      <c r="D36" s="244"/>
      <c r="E36" s="244"/>
      <c r="F36" s="244"/>
      <c r="G36" s="244"/>
      <c r="H36" s="244"/>
      <c r="I36" s="79"/>
    </row>
    <row r="37" spans="1:9">
      <c r="A37" s="78"/>
      <c r="B37" s="244"/>
      <c r="C37" s="244"/>
      <c r="D37" s="244"/>
      <c r="E37" s="244"/>
      <c r="F37" s="244"/>
      <c r="G37" s="244"/>
      <c r="H37" s="244"/>
      <c r="I37" s="79"/>
    </row>
    <row r="38" spans="1:9">
      <c r="A38" s="78"/>
      <c r="B38" s="244"/>
      <c r="C38" s="244"/>
      <c r="D38" s="244"/>
      <c r="E38" s="244"/>
      <c r="F38" s="244"/>
      <c r="G38" s="244"/>
      <c r="H38" s="244"/>
      <c r="I38" s="79"/>
    </row>
    <row r="39" spans="1:9">
      <c r="A39" s="78"/>
      <c r="B39" s="244"/>
      <c r="C39" s="244"/>
      <c r="D39" s="244"/>
      <c r="E39" s="244"/>
      <c r="F39" s="244"/>
      <c r="G39" s="244"/>
      <c r="H39" s="244"/>
      <c r="I39" s="79"/>
    </row>
    <row r="40" spans="1:9" ht="19.5" thickBot="1">
      <c r="A40" s="80"/>
      <c r="B40" s="81"/>
      <c r="C40" s="81"/>
      <c r="D40" s="81"/>
      <c r="E40" s="81"/>
      <c r="F40" s="81"/>
      <c r="G40" s="81"/>
      <c r="H40" s="81"/>
      <c r="I40" s="82"/>
    </row>
  </sheetData>
  <mergeCells count="23">
    <mergeCell ref="B33:D33"/>
    <mergeCell ref="F33:H33"/>
    <mergeCell ref="B31:D31"/>
    <mergeCell ref="F31:H31"/>
    <mergeCell ref="B25:D25"/>
    <mergeCell ref="B28:D28"/>
    <mergeCell ref="F28:H28"/>
    <mergeCell ref="A7:I7"/>
    <mergeCell ref="A11:I11"/>
    <mergeCell ref="A10:I10"/>
    <mergeCell ref="B30:D30"/>
    <mergeCell ref="F30:H30"/>
    <mergeCell ref="F24:H24"/>
    <mergeCell ref="F25:H25"/>
    <mergeCell ref="B27:D27"/>
    <mergeCell ref="F27:H27"/>
    <mergeCell ref="B24:D24"/>
    <mergeCell ref="A8:I8"/>
    <mergeCell ref="A15:I15"/>
    <mergeCell ref="A12:I12"/>
    <mergeCell ref="A17:I17"/>
    <mergeCell ref="A18:I18"/>
    <mergeCell ref="A14:I14"/>
  </mergeCells>
  <pageMargins left="0.62992125984251968" right="0.47244094488188981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</sheetPr>
  <dimension ref="A1:R133"/>
  <sheetViews>
    <sheetView zoomScaleNormal="100" zoomScalePageLayoutView="85" workbookViewId="0">
      <selection activeCell="M17" sqref="M16:M17"/>
    </sheetView>
  </sheetViews>
  <sheetFormatPr defaultColWidth="9" defaultRowHeight="17.25"/>
  <cols>
    <col min="1" max="1" width="6.28515625" style="48" customWidth="1"/>
    <col min="2" max="2" width="48.140625" style="1" customWidth="1"/>
    <col min="3" max="3" width="6.28515625" style="47" customWidth="1"/>
    <col min="4" max="4" width="7" style="1" customWidth="1"/>
    <col min="5" max="5" width="13.42578125" style="1" customWidth="1"/>
    <col min="6" max="6" width="12.5703125" style="1" customWidth="1"/>
    <col min="7" max="7" width="8" style="1" customWidth="1"/>
    <col min="8" max="8" width="12.42578125" style="1" bestFit="1" customWidth="1"/>
    <col min="9" max="9" width="12.7109375" style="1" bestFit="1" customWidth="1"/>
    <col min="10" max="10" width="8.42578125" style="1" customWidth="1"/>
    <col min="11" max="11" width="9.140625" style="1" customWidth="1"/>
    <col min="12" max="12" width="9.7109375" style="1" bestFit="1" customWidth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112" t="s">
        <v>624</v>
      </c>
      <c r="C2" s="1"/>
      <c r="D2" s="30"/>
      <c r="E2" s="30"/>
      <c r="F2" s="30"/>
      <c r="G2" s="30"/>
      <c r="H2" s="30"/>
      <c r="I2" s="30"/>
      <c r="J2" s="282"/>
    </row>
    <row r="3" spans="1:18">
      <c r="A3" s="5" t="s">
        <v>645</v>
      </c>
      <c r="C3" s="1"/>
      <c r="D3" s="113"/>
      <c r="E3" s="114"/>
      <c r="F3" s="115"/>
      <c r="H3" s="115"/>
      <c r="J3" s="282"/>
    </row>
    <row r="4" spans="1:18">
      <c r="A4" s="5" t="s">
        <v>693</v>
      </c>
      <c r="C4" s="1"/>
      <c r="D4" s="113"/>
      <c r="E4" s="114"/>
      <c r="F4" s="115"/>
      <c r="H4" s="115"/>
      <c r="J4" s="282"/>
    </row>
    <row r="5" spans="1:18">
      <c r="A5" s="5" t="s">
        <v>608</v>
      </c>
      <c r="C5" s="1"/>
      <c r="D5" s="113"/>
      <c r="E5" s="114"/>
      <c r="F5" s="115"/>
      <c r="H5" s="115"/>
      <c r="J5" s="282"/>
    </row>
    <row r="6" spans="1:18">
      <c r="A6" s="51" t="s">
        <v>731</v>
      </c>
      <c r="B6" s="65"/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54"/>
      <c r="B9" s="71" t="s">
        <v>15</v>
      </c>
      <c r="C9" s="19"/>
      <c r="D9" s="20"/>
      <c r="E9" s="19"/>
      <c r="F9" s="19"/>
      <c r="G9" s="19"/>
      <c r="H9" s="19"/>
      <c r="I9" s="19"/>
      <c r="J9" s="19"/>
    </row>
    <row r="10" spans="1:18">
      <c r="A10" s="17">
        <v>2</v>
      </c>
      <c r="B10" s="52" t="s">
        <v>651</v>
      </c>
      <c r="C10" s="19"/>
      <c r="D10" s="20"/>
      <c r="E10" s="19"/>
      <c r="F10" s="19"/>
      <c r="G10" s="19"/>
      <c r="H10" s="19"/>
      <c r="I10" s="19"/>
      <c r="J10" s="19"/>
    </row>
    <row r="11" spans="1:18">
      <c r="A11" s="24">
        <v>2.1</v>
      </c>
      <c r="B11" s="73" t="s">
        <v>342</v>
      </c>
      <c r="C11" s="19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24">
        <v>2.2000000000000002</v>
      </c>
      <c r="B12" s="73" t="s">
        <v>340</v>
      </c>
      <c r="C12" s="19">
        <v>1</v>
      </c>
      <c r="D12" s="20" t="s">
        <v>0</v>
      </c>
      <c r="E12" s="19"/>
      <c r="F12" s="19"/>
      <c r="G12" s="19"/>
      <c r="H12" s="19"/>
      <c r="I12" s="19"/>
      <c r="J12" s="19"/>
      <c r="M12" s="25"/>
    </row>
    <row r="13" spans="1:18">
      <c r="A13" s="24">
        <v>2.2999999999999998</v>
      </c>
      <c r="B13" s="73" t="s">
        <v>341</v>
      </c>
      <c r="C13" s="19">
        <v>1</v>
      </c>
      <c r="D13" s="20" t="s">
        <v>0</v>
      </c>
      <c r="E13" s="19"/>
      <c r="F13" s="19"/>
      <c r="G13" s="19"/>
      <c r="H13" s="19"/>
      <c r="I13" s="19"/>
      <c r="J13" s="19"/>
      <c r="M13" s="120"/>
    </row>
    <row r="14" spans="1:18">
      <c r="A14" s="32"/>
      <c r="B14" s="52"/>
      <c r="C14" s="19"/>
      <c r="D14" s="20"/>
      <c r="E14" s="19"/>
      <c r="F14" s="19"/>
      <c r="G14" s="19"/>
      <c r="H14" s="19"/>
      <c r="I14" s="19"/>
      <c r="J14" s="19"/>
      <c r="M14" s="120"/>
    </row>
    <row r="15" spans="1:18">
      <c r="A15" s="54"/>
      <c r="B15" s="18"/>
      <c r="C15" s="19"/>
      <c r="D15" s="20"/>
      <c r="E15" s="19"/>
      <c r="F15" s="19"/>
      <c r="G15" s="19"/>
      <c r="H15" s="19"/>
      <c r="I15" s="34"/>
      <c r="J15" s="19"/>
      <c r="M15" s="120"/>
    </row>
    <row r="16" spans="1:18">
      <c r="A16" s="54"/>
      <c r="B16" s="18"/>
      <c r="C16" s="19"/>
      <c r="D16" s="20"/>
      <c r="E16" s="19"/>
      <c r="F16" s="19"/>
      <c r="G16" s="19"/>
      <c r="H16" s="19"/>
      <c r="I16" s="34"/>
      <c r="J16" s="19"/>
    </row>
    <row r="17" spans="1:13">
      <c r="A17" s="54"/>
      <c r="B17" s="18"/>
      <c r="C17" s="19"/>
      <c r="D17" s="20"/>
      <c r="E17" s="19"/>
      <c r="F17" s="19"/>
      <c r="G17" s="19"/>
      <c r="H17" s="19"/>
      <c r="I17" s="34"/>
      <c r="J17" s="19"/>
    </row>
    <row r="18" spans="1:13">
      <c r="A18" s="54"/>
      <c r="B18" s="18"/>
      <c r="C18" s="19"/>
      <c r="D18" s="20"/>
      <c r="E18" s="19"/>
      <c r="F18" s="19"/>
      <c r="G18" s="19"/>
      <c r="H18" s="19"/>
      <c r="I18" s="34"/>
      <c r="J18" s="19"/>
      <c r="L18" s="25"/>
      <c r="M18" s="25">
        <f>SUM(I11:I13)</f>
        <v>0</v>
      </c>
    </row>
    <row r="19" spans="1:13">
      <c r="A19" s="54"/>
      <c r="B19" s="18"/>
      <c r="C19" s="19"/>
      <c r="D19" s="20"/>
      <c r="E19" s="19"/>
      <c r="F19" s="19"/>
      <c r="G19" s="19"/>
      <c r="H19" s="19"/>
      <c r="I19" s="34"/>
      <c r="J19" s="19"/>
    </row>
    <row r="20" spans="1:13">
      <c r="A20" s="54"/>
      <c r="B20" s="18"/>
      <c r="C20" s="19"/>
      <c r="D20" s="20"/>
      <c r="E20" s="19"/>
      <c r="F20" s="19"/>
      <c r="G20" s="19"/>
      <c r="H20" s="19"/>
      <c r="I20" s="34"/>
      <c r="J20" s="19"/>
    </row>
    <row r="21" spans="1:13">
      <c r="A21" s="54"/>
      <c r="B21" s="18"/>
      <c r="C21" s="19"/>
      <c r="D21" s="20"/>
      <c r="E21" s="19"/>
      <c r="F21" s="19"/>
      <c r="G21" s="19"/>
      <c r="H21" s="19"/>
      <c r="I21" s="34"/>
      <c r="J21" s="19"/>
    </row>
    <row r="22" spans="1:13">
      <c r="A22" s="54"/>
      <c r="B22" s="18"/>
      <c r="C22" s="19"/>
      <c r="D22" s="20"/>
      <c r="E22" s="19"/>
      <c r="F22" s="19"/>
      <c r="G22" s="19"/>
      <c r="H22" s="19"/>
      <c r="I22" s="34"/>
      <c r="J22" s="19"/>
    </row>
    <row r="23" spans="1:13">
      <c r="A23" s="54"/>
      <c r="B23" s="18"/>
      <c r="C23" s="19"/>
      <c r="D23" s="20"/>
      <c r="E23" s="19"/>
      <c r="F23" s="19"/>
      <c r="G23" s="19"/>
      <c r="H23" s="19"/>
      <c r="I23" s="34"/>
      <c r="J23" s="19"/>
    </row>
    <row r="24" spans="1:13">
      <c r="A24" s="54"/>
      <c r="B24" s="18"/>
      <c r="C24" s="19"/>
      <c r="D24" s="20"/>
      <c r="E24" s="19"/>
      <c r="F24" s="19"/>
      <c r="G24" s="19"/>
      <c r="H24" s="19"/>
      <c r="I24" s="34"/>
      <c r="J24" s="19"/>
    </row>
    <row r="25" spans="1:13">
      <c r="A25" s="54"/>
      <c r="B25" s="18"/>
      <c r="C25" s="19"/>
      <c r="D25" s="20"/>
      <c r="E25" s="19"/>
      <c r="F25" s="19"/>
      <c r="G25" s="19"/>
      <c r="H25" s="19"/>
      <c r="I25" s="34"/>
      <c r="J25" s="19"/>
    </row>
    <row r="26" spans="1:13">
      <c r="A26" s="54"/>
      <c r="B26" s="18"/>
      <c r="C26" s="19"/>
      <c r="D26" s="20"/>
      <c r="E26" s="19"/>
      <c r="F26" s="19"/>
      <c r="G26" s="19"/>
      <c r="H26" s="19"/>
      <c r="I26" s="34"/>
      <c r="J26" s="19"/>
    </row>
    <row r="27" spans="1:13">
      <c r="A27" s="57"/>
      <c r="B27" s="27" t="s">
        <v>128</v>
      </c>
      <c r="C27" s="28"/>
      <c r="D27" s="29"/>
      <c r="E27" s="28"/>
      <c r="F27" s="28"/>
      <c r="G27" s="28"/>
      <c r="H27" s="28"/>
      <c r="I27" s="28"/>
      <c r="J27" s="28"/>
    </row>
    <row r="133" spans="4:4">
      <c r="D133" s="49"/>
    </row>
  </sheetData>
  <mergeCells count="10">
    <mergeCell ref="A1:J1"/>
    <mergeCell ref="J2:J5"/>
    <mergeCell ref="A7:A8"/>
    <mergeCell ref="B7:B8"/>
    <mergeCell ref="C7:C8"/>
    <mergeCell ref="D7:D8"/>
    <mergeCell ref="E7:F7"/>
    <mergeCell ref="G7:H7"/>
    <mergeCell ref="I7:I8"/>
    <mergeCell ref="J7:J8"/>
  </mergeCells>
  <pageMargins left="0.43307086614173229" right="0.23622047244094491" top="0.74509803921568629" bottom="0.31496062992125984" header="0.31496062992125984" footer="0.31496062992125984"/>
  <pageSetup paperSize="9" scale="95" orientation="landscape" horizontalDpi="4294967293" r:id="rId1"/>
  <headerFooter>
    <oddHeader xml:space="preserve">&amp;R&amp;"TH SarabunPSK,ธรรมดา"&amp;12แบบ ปร.4 (ข) รายการสรุปครุภัณฑ์ติดตั้ง อาคาร H  แผ่นที่ &amp;P จากจำนวน &amp;N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R141"/>
  <sheetViews>
    <sheetView view="pageBreakPreview" topLeftCell="A17" zoomScale="115" zoomScaleNormal="85" zoomScaleSheetLayoutView="115" zoomScalePageLayoutView="85" workbookViewId="0">
      <selection activeCell="C4" sqref="C4"/>
    </sheetView>
  </sheetViews>
  <sheetFormatPr defaultColWidth="9" defaultRowHeight="17.25"/>
  <cols>
    <col min="1" max="1" width="6" style="48" customWidth="1"/>
    <col min="2" max="2" width="49.7109375" style="1" customWidth="1"/>
    <col min="3" max="3" width="6.28515625" style="47" bestFit="1" customWidth="1"/>
    <col min="4" max="4" width="7" style="1" customWidth="1"/>
    <col min="5" max="5" width="11" style="1" customWidth="1"/>
    <col min="6" max="6" width="13.42578125" style="1" customWidth="1"/>
    <col min="7" max="7" width="9" style="1" bestFit="1" customWidth="1"/>
    <col min="8" max="8" width="11.5703125" style="1" customWidth="1"/>
    <col min="9" max="9" width="11.85546875" style="1" bestFit="1" customWidth="1"/>
    <col min="10" max="10" width="8.42578125" style="1" customWidth="1"/>
    <col min="11" max="11" width="9.140625" style="1" customWidth="1"/>
    <col min="12" max="12" width="9" style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112" t="s">
        <v>624</v>
      </c>
      <c r="C2" s="1"/>
      <c r="D2" s="30"/>
      <c r="E2" s="30"/>
      <c r="F2" s="30"/>
      <c r="G2" s="30"/>
      <c r="H2" s="30"/>
      <c r="I2" s="30"/>
      <c r="J2" s="119"/>
    </row>
    <row r="3" spans="1:18">
      <c r="A3" s="5" t="s">
        <v>645</v>
      </c>
      <c r="C3" s="1"/>
      <c r="D3" s="6"/>
      <c r="E3" s="7"/>
      <c r="F3" s="8"/>
      <c r="H3" s="8"/>
      <c r="J3" s="119"/>
    </row>
    <row r="4" spans="1:18">
      <c r="A4" s="5" t="s">
        <v>693</v>
      </c>
      <c r="C4" s="1"/>
      <c r="D4" s="6"/>
      <c r="E4" s="7"/>
      <c r="F4" s="8"/>
      <c r="H4" s="8"/>
      <c r="J4" s="119"/>
    </row>
    <row r="5" spans="1:18">
      <c r="A5" s="5" t="s">
        <v>608</v>
      </c>
      <c r="C5" s="1"/>
      <c r="D5" s="6"/>
      <c r="E5" s="7"/>
      <c r="F5" s="8"/>
      <c r="H5" s="8"/>
      <c r="J5" s="119"/>
    </row>
    <row r="6" spans="1:18">
      <c r="A6" s="51" t="s">
        <v>731</v>
      </c>
      <c r="B6" s="65"/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2.1</v>
      </c>
      <c r="B9" s="52" t="s">
        <v>652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430</v>
      </c>
      <c r="B10" s="35" t="s">
        <v>163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56"/>
      <c r="B11" s="55"/>
      <c r="C11" s="19"/>
      <c r="D11" s="20"/>
      <c r="E11" s="19"/>
      <c r="F11" s="19"/>
      <c r="G11" s="19"/>
      <c r="H11" s="19"/>
      <c r="I11" s="19"/>
      <c r="J11" s="19"/>
    </row>
    <row r="12" spans="1:18">
      <c r="A12" s="56"/>
      <c r="B12" s="55"/>
      <c r="C12" s="19"/>
      <c r="D12" s="20"/>
      <c r="E12" s="19"/>
      <c r="F12" s="19"/>
      <c r="G12" s="19"/>
      <c r="H12" s="19"/>
      <c r="I12" s="19"/>
      <c r="J12" s="19"/>
    </row>
    <row r="13" spans="1:18">
      <c r="A13" s="56"/>
      <c r="B13" s="55"/>
      <c r="C13" s="19"/>
      <c r="D13" s="20"/>
      <c r="E13" s="19"/>
      <c r="F13" s="19"/>
      <c r="G13" s="19"/>
      <c r="H13" s="19"/>
      <c r="I13" s="19"/>
      <c r="J13" s="19"/>
    </row>
    <row r="14" spans="1:18">
      <c r="A14" s="56"/>
      <c r="B14" s="55"/>
      <c r="C14" s="19"/>
      <c r="D14" s="20"/>
      <c r="E14" s="19"/>
      <c r="F14" s="19"/>
      <c r="G14" s="19"/>
      <c r="H14" s="19"/>
      <c r="I14" s="19"/>
      <c r="J14" s="19"/>
    </row>
    <row r="15" spans="1:18">
      <c r="A15" s="56"/>
      <c r="B15" s="55"/>
      <c r="C15" s="19"/>
      <c r="D15" s="20"/>
      <c r="E15" s="19"/>
      <c r="F15" s="19"/>
      <c r="G15" s="19"/>
      <c r="H15" s="19"/>
      <c r="I15" s="19"/>
      <c r="J15" s="19"/>
    </row>
    <row r="16" spans="1:18">
      <c r="A16" s="56"/>
      <c r="B16" s="33"/>
      <c r="C16" s="19"/>
      <c r="D16" s="20"/>
      <c r="E16" s="19"/>
      <c r="F16" s="19"/>
      <c r="G16" s="19"/>
      <c r="H16" s="19"/>
      <c r="I16" s="19"/>
      <c r="J16" s="19"/>
    </row>
    <row r="17" spans="1:10">
      <c r="A17" s="56"/>
      <c r="B17" s="33"/>
      <c r="C17" s="19"/>
      <c r="D17" s="20"/>
      <c r="E17" s="19"/>
      <c r="F17" s="19"/>
      <c r="G17" s="19"/>
      <c r="H17" s="19"/>
      <c r="I17" s="19"/>
      <c r="J17" s="19"/>
    </row>
    <row r="18" spans="1:10">
      <c r="A18" s="56"/>
      <c r="B18" s="33"/>
      <c r="C18" s="19"/>
      <c r="D18" s="20"/>
      <c r="E18" s="19"/>
      <c r="F18" s="19"/>
      <c r="G18" s="19"/>
      <c r="H18" s="19"/>
      <c r="I18" s="19"/>
      <c r="J18" s="19"/>
    </row>
    <row r="19" spans="1:10">
      <c r="A19" s="56"/>
      <c r="B19" s="33"/>
      <c r="C19" s="19"/>
      <c r="D19" s="20"/>
      <c r="E19" s="19"/>
      <c r="F19" s="19"/>
      <c r="G19" s="19"/>
      <c r="H19" s="19"/>
      <c r="I19" s="19"/>
      <c r="J19" s="19"/>
    </row>
    <row r="20" spans="1:10">
      <c r="A20" s="56"/>
      <c r="B20" s="33"/>
      <c r="C20" s="19"/>
      <c r="D20" s="20"/>
      <c r="E20" s="19"/>
      <c r="F20" s="19"/>
      <c r="G20" s="19"/>
      <c r="H20" s="19"/>
      <c r="I20" s="19"/>
      <c r="J20" s="19"/>
    </row>
    <row r="21" spans="1:10">
      <c r="A21" s="56"/>
      <c r="B21" s="33"/>
      <c r="C21" s="19"/>
      <c r="D21" s="20"/>
      <c r="E21" s="19"/>
      <c r="F21" s="19"/>
      <c r="G21" s="19"/>
      <c r="H21" s="19"/>
      <c r="I21" s="19"/>
      <c r="J21" s="19"/>
    </row>
    <row r="22" spans="1:10">
      <c r="A22" s="56"/>
      <c r="B22" s="33"/>
      <c r="C22" s="19"/>
      <c r="D22" s="20"/>
      <c r="E22" s="19"/>
      <c r="F22" s="19"/>
      <c r="G22" s="19"/>
      <c r="H22" s="19"/>
      <c r="I22" s="19"/>
      <c r="J22" s="19"/>
    </row>
    <row r="23" spans="1:10">
      <c r="A23" s="56"/>
      <c r="B23" s="33"/>
      <c r="C23" s="19"/>
      <c r="D23" s="20"/>
      <c r="E23" s="19"/>
      <c r="F23" s="19"/>
      <c r="G23" s="19"/>
      <c r="H23" s="19"/>
      <c r="I23" s="19"/>
      <c r="J23" s="19"/>
    </row>
    <row r="24" spans="1:10">
      <c r="A24" s="56"/>
      <c r="B24" s="33"/>
      <c r="C24" s="19"/>
      <c r="D24" s="20"/>
      <c r="E24" s="19"/>
      <c r="F24" s="19"/>
      <c r="G24" s="19"/>
      <c r="H24" s="19"/>
      <c r="I24" s="19"/>
      <c r="J24" s="19"/>
    </row>
    <row r="25" spans="1:10">
      <c r="A25" s="56"/>
      <c r="B25" s="33"/>
      <c r="C25" s="19"/>
      <c r="D25" s="20"/>
      <c r="E25" s="19"/>
      <c r="F25" s="19"/>
      <c r="G25" s="19"/>
      <c r="H25" s="19"/>
      <c r="I25" s="19"/>
      <c r="J25" s="19"/>
    </row>
    <row r="26" spans="1:10" s="30" customFormat="1">
      <c r="A26" s="57"/>
      <c r="B26" s="27" t="s">
        <v>429</v>
      </c>
      <c r="C26" s="28"/>
      <c r="D26" s="29"/>
      <c r="E26" s="28"/>
      <c r="F26" s="28"/>
      <c r="G26" s="28"/>
      <c r="H26" s="28"/>
      <c r="I26" s="28"/>
      <c r="J26" s="28"/>
    </row>
    <row r="27" spans="1:10">
      <c r="A27" s="32" t="s">
        <v>430</v>
      </c>
      <c r="B27" s="33" t="s">
        <v>163</v>
      </c>
      <c r="C27" s="19"/>
      <c r="D27" s="20"/>
      <c r="E27" s="19"/>
      <c r="F27" s="19"/>
      <c r="G27" s="19"/>
      <c r="H27" s="19"/>
      <c r="I27" s="19"/>
      <c r="J27" s="19"/>
    </row>
    <row r="28" spans="1:10">
      <c r="A28" s="38">
        <v>1.1000000000000001</v>
      </c>
      <c r="B28" s="35" t="s">
        <v>424</v>
      </c>
      <c r="C28" s="19">
        <v>1</v>
      </c>
      <c r="D28" s="20" t="s">
        <v>3</v>
      </c>
      <c r="E28" s="19"/>
      <c r="F28" s="19"/>
      <c r="G28" s="19"/>
      <c r="H28" s="19"/>
      <c r="I28" s="19"/>
      <c r="J28" s="19"/>
    </row>
    <row r="29" spans="1:10">
      <c r="A29" s="38"/>
      <c r="B29" s="35" t="s">
        <v>426</v>
      </c>
      <c r="C29" s="19"/>
      <c r="D29" s="20"/>
      <c r="E29" s="19"/>
      <c r="F29" s="19"/>
      <c r="G29" s="19"/>
      <c r="H29" s="19"/>
      <c r="I29" s="19"/>
      <c r="J29" s="19"/>
    </row>
    <row r="30" spans="1:10">
      <c r="A30" s="38"/>
      <c r="B30" s="35" t="s">
        <v>425</v>
      </c>
      <c r="C30" s="19">
        <v>1</v>
      </c>
      <c r="D30" s="20" t="s">
        <v>3</v>
      </c>
      <c r="E30" s="19"/>
      <c r="F30" s="19"/>
      <c r="G30" s="19"/>
      <c r="H30" s="19"/>
      <c r="I30" s="19"/>
      <c r="J30" s="19"/>
    </row>
    <row r="31" spans="1:10">
      <c r="A31" s="117">
        <v>1.2</v>
      </c>
      <c r="B31" s="35" t="s">
        <v>427</v>
      </c>
      <c r="C31" s="19"/>
      <c r="D31" s="20"/>
      <c r="E31" s="19"/>
      <c r="F31" s="19"/>
      <c r="G31" s="19"/>
      <c r="H31" s="19"/>
      <c r="I31" s="19"/>
      <c r="J31" s="19"/>
    </row>
    <row r="32" spans="1:10">
      <c r="A32" s="56"/>
      <c r="B32" s="35" t="s">
        <v>428</v>
      </c>
      <c r="C32" s="19"/>
      <c r="D32" s="20"/>
      <c r="E32" s="19"/>
      <c r="F32" s="19"/>
      <c r="G32" s="19"/>
      <c r="H32" s="19"/>
      <c r="I32" s="19"/>
      <c r="J32" s="19"/>
    </row>
    <row r="33" spans="1:10">
      <c r="A33" s="56"/>
      <c r="B33" s="22"/>
      <c r="C33" s="19"/>
      <c r="D33" s="20"/>
      <c r="E33" s="19"/>
      <c r="F33" s="19"/>
      <c r="G33" s="19"/>
      <c r="H33" s="19"/>
      <c r="I33" s="19"/>
      <c r="J33" s="19"/>
    </row>
    <row r="34" spans="1:10">
      <c r="A34" s="56"/>
      <c r="B34" s="22"/>
      <c r="C34" s="19"/>
      <c r="D34" s="20"/>
      <c r="E34" s="19"/>
      <c r="F34" s="19"/>
      <c r="G34" s="19"/>
      <c r="H34" s="19"/>
      <c r="I34" s="19"/>
      <c r="J34" s="19"/>
    </row>
    <row r="35" spans="1:10">
      <c r="A35" s="56"/>
      <c r="B35" s="35"/>
      <c r="C35" s="19"/>
      <c r="D35" s="20"/>
      <c r="E35" s="19"/>
      <c r="F35" s="19"/>
      <c r="G35" s="19"/>
      <c r="H35" s="19"/>
      <c r="I35" s="19"/>
      <c r="J35" s="19"/>
    </row>
    <row r="36" spans="1:10" s="30" customFormat="1">
      <c r="A36" s="57"/>
      <c r="B36" s="27" t="s">
        <v>164</v>
      </c>
      <c r="C36" s="28"/>
      <c r="D36" s="29"/>
      <c r="E36" s="28"/>
      <c r="F36" s="28"/>
      <c r="G36" s="28"/>
      <c r="H36" s="28"/>
      <c r="I36" s="28"/>
      <c r="J36" s="28"/>
    </row>
    <row r="141" spans="4:4">
      <c r="D141" s="49"/>
    </row>
  </sheetData>
  <mergeCells count="9">
    <mergeCell ref="J7:J8"/>
    <mergeCell ref="A1:J1"/>
    <mergeCell ref="A7:A8"/>
    <mergeCell ref="B7:B8"/>
    <mergeCell ref="C7:C8"/>
    <mergeCell ref="D7:D8"/>
    <mergeCell ref="E7:F7"/>
    <mergeCell ref="G7:H7"/>
    <mergeCell ref="I7:I8"/>
  </mergeCells>
  <printOptions horizontalCentered="1"/>
  <pageMargins left="0.43307086614173229" right="0.45404411764705882" top="0.74803149606299213" bottom="0.74803149606299213" header="0.31496062992125984" footer="0.31496062992125984"/>
  <pageSetup paperSize="9" scale="95" orientation="landscape" horizontalDpi="4294967293" r:id="rId1"/>
  <headerFooter>
    <oddHeader xml:space="preserve">&amp;R&amp;"TH SarabunPSK,ธรรมดา"&amp;12แบบ ปร.4.1 (ข)  ครุภัณฑ์วิศวกรรมสุขาภิบาล อาคาร H  แผ่นที่ &amp;Pจากจำนวน &amp;N </oddHeader>
  </headerFooter>
  <rowBreaks count="1" manualBreakCount="1">
    <brk id="26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R152"/>
  <sheetViews>
    <sheetView view="pageBreakPreview" topLeftCell="A40" zoomScale="85" zoomScaleNormal="100" zoomScaleSheetLayoutView="85" workbookViewId="0">
      <selection activeCell="N28" sqref="N28"/>
    </sheetView>
  </sheetViews>
  <sheetFormatPr defaultColWidth="9" defaultRowHeight="17.25"/>
  <cols>
    <col min="1" max="1" width="6" style="48" customWidth="1"/>
    <col min="2" max="2" width="50.7109375" style="1" customWidth="1"/>
    <col min="3" max="3" width="6.85546875" style="47" bestFit="1" customWidth="1"/>
    <col min="4" max="4" width="7" style="1" customWidth="1"/>
    <col min="5" max="5" width="11" style="1" customWidth="1"/>
    <col min="6" max="6" width="13.42578125" style="1" customWidth="1"/>
    <col min="7" max="7" width="9.140625" style="1" customWidth="1"/>
    <col min="8" max="8" width="11.5703125" style="1" customWidth="1"/>
    <col min="9" max="9" width="12.42578125" style="1" customWidth="1"/>
    <col min="10" max="10" width="8.42578125" style="1" customWidth="1"/>
    <col min="11" max="11" width="9.140625" style="1" customWidth="1"/>
    <col min="12" max="12" width="10.42578125" style="1" bestFit="1" customWidth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112" t="s">
        <v>624</v>
      </c>
      <c r="C2" s="1"/>
      <c r="D2" s="30"/>
      <c r="E2" s="30"/>
      <c r="F2" s="30"/>
      <c r="G2" s="30"/>
      <c r="H2" s="30"/>
      <c r="I2" s="30"/>
      <c r="J2" s="282"/>
    </row>
    <row r="3" spans="1:18">
      <c r="A3" s="5" t="s">
        <v>645</v>
      </c>
      <c r="C3" s="1"/>
      <c r="D3" s="113"/>
      <c r="E3" s="114"/>
      <c r="F3" s="115"/>
      <c r="H3" s="115"/>
      <c r="J3" s="282"/>
    </row>
    <row r="4" spans="1:18">
      <c r="A4" s="5" t="s">
        <v>693</v>
      </c>
      <c r="C4" s="1"/>
      <c r="D4" s="113"/>
      <c r="E4" s="114"/>
      <c r="F4" s="115"/>
      <c r="H4" s="115"/>
      <c r="J4" s="282"/>
    </row>
    <row r="5" spans="1:18">
      <c r="A5" s="5" t="s">
        <v>608</v>
      </c>
      <c r="C5" s="1"/>
      <c r="D5" s="113"/>
      <c r="E5" s="114"/>
      <c r="F5" s="115"/>
      <c r="H5" s="115"/>
      <c r="J5" s="282"/>
    </row>
    <row r="6" spans="1:18">
      <c r="A6" s="51" t="s">
        <v>731</v>
      </c>
      <c r="B6" s="65"/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2.2000000000000002</v>
      </c>
      <c r="B9" s="52" t="s">
        <v>653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155</v>
      </c>
      <c r="B10" s="35" t="s">
        <v>157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4" t="s">
        <v>173</v>
      </c>
      <c r="B11" s="35" t="s">
        <v>158</v>
      </c>
      <c r="C11" s="19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56"/>
      <c r="B12" s="55"/>
      <c r="C12" s="19"/>
      <c r="D12" s="20"/>
      <c r="E12" s="19"/>
      <c r="F12" s="19"/>
      <c r="G12" s="19"/>
      <c r="H12" s="19"/>
      <c r="I12" s="19"/>
      <c r="J12" s="19"/>
    </row>
    <row r="13" spans="1:18">
      <c r="A13" s="56"/>
      <c r="B13" s="55"/>
      <c r="C13" s="19"/>
      <c r="D13" s="20"/>
      <c r="E13" s="19"/>
      <c r="F13" s="19"/>
      <c r="G13" s="19"/>
      <c r="H13" s="19"/>
      <c r="I13" s="19"/>
      <c r="J13" s="19"/>
    </row>
    <row r="14" spans="1:18">
      <c r="A14" s="56"/>
      <c r="B14" s="55"/>
      <c r="C14" s="19"/>
      <c r="D14" s="20"/>
      <c r="E14" s="19"/>
      <c r="F14" s="19"/>
      <c r="G14" s="19"/>
      <c r="H14" s="19"/>
      <c r="I14" s="19"/>
      <c r="J14" s="19"/>
    </row>
    <row r="15" spans="1:18">
      <c r="A15" s="56"/>
      <c r="B15" s="55"/>
      <c r="C15" s="19"/>
      <c r="D15" s="20"/>
      <c r="E15" s="19"/>
      <c r="F15" s="19"/>
      <c r="G15" s="19"/>
      <c r="H15" s="19"/>
      <c r="I15" s="19"/>
      <c r="J15" s="19"/>
    </row>
    <row r="16" spans="1:18">
      <c r="A16" s="56"/>
      <c r="B16" s="55"/>
      <c r="C16" s="19"/>
      <c r="D16" s="20"/>
      <c r="E16" s="19"/>
      <c r="F16" s="19"/>
      <c r="G16" s="19"/>
      <c r="H16" s="19"/>
      <c r="I16" s="19"/>
      <c r="J16" s="19"/>
    </row>
    <row r="17" spans="1:12">
      <c r="A17" s="56"/>
      <c r="B17" s="33"/>
      <c r="C17" s="19"/>
      <c r="D17" s="20"/>
      <c r="E17" s="19"/>
      <c r="F17" s="19"/>
      <c r="G17" s="19"/>
      <c r="H17" s="19"/>
      <c r="I17" s="19"/>
      <c r="J17" s="19"/>
    </row>
    <row r="18" spans="1:12">
      <c r="A18" s="56"/>
      <c r="B18" s="33"/>
      <c r="C18" s="19"/>
      <c r="D18" s="20"/>
      <c r="E18" s="19"/>
      <c r="F18" s="19"/>
      <c r="G18" s="19"/>
      <c r="H18" s="19"/>
      <c r="I18" s="19"/>
      <c r="J18" s="19"/>
    </row>
    <row r="19" spans="1:12">
      <c r="A19" s="56"/>
      <c r="B19" s="33"/>
      <c r="C19" s="19"/>
      <c r="D19" s="20"/>
      <c r="E19" s="19"/>
      <c r="F19" s="19"/>
      <c r="G19" s="19"/>
      <c r="H19" s="19"/>
      <c r="I19" s="19"/>
      <c r="J19" s="19"/>
    </row>
    <row r="20" spans="1:12">
      <c r="A20" s="56"/>
      <c r="B20" s="33"/>
      <c r="C20" s="19"/>
      <c r="D20" s="20"/>
      <c r="E20" s="19"/>
      <c r="F20" s="19"/>
      <c r="G20" s="19"/>
      <c r="H20" s="19"/>
      <c r="I20" s="19"/>
      <c r="J20" s="19"/>
    </row>
    <row r="21" spans="1:12">
      <c r="A21" s="56"/>
      <c r="B21" s="33"/>
      <c r="C21" s="19"/>
      <c r="D21" s="20"/>
      <c r="E21" s="19"/>
      <c r="F21" s="19"/>
      <c r="G21" s="19"/>
      <c r="H21" s="19"/>
      <c r="I21" s="19"/>
      <c r="J21" s="19"/>
    </row>
    <row r="22" spans="1:12">
      <c r="A22" s="56"/>
      <c r="B22" s="33"/>
      <c r="C22" s="19"/>
      <c r="D22" s="20"/>
      <c r="E22" s="19"/>
      <c r="F22" s="19"/>
      <c r="G22" s="19"/>
      <c r="H22" s="19"/>
      <c r="I22" s="19"/>
      <c r="J22" s="19"/>
    </row>
    <row r="23" spans="1:12">
      <c r="A23" s="56"/>
      <c r="B23" s="33"/>
      <c r="C23" s="19"/>
      <c r="D23" s="20"/>
      <c r="E23" s="19"/>
      <c r="F23" s="19"/>
      <c r="G23" s="19"/>
      <c r="H23" s="19"/>
      <c r="I23" s="19"/>
      <c r="J23" s="19"/>
    </row>
    <row r="24" spans="1:12" s="30" customFormat="1">
      <c r="A24" s="57"/>
      <c r="B24" s="27" t="s">
        <v>154</v>
      </c>
      <c r="C24" s="28"/>
      <c r="D24" s="29"/>
      <c r="E24" s="28"/>
      <c r="F24" s="28"/>
      <c r="G24" s="28"/>
      <c r="H24" s="28"/>
      <c r="I24" s="28"/>
      <c r="J24" s="28"/>
    </row>
    <row r="25" spans="1:12">
      <c r="A25" s="32" t="s">
        <v>155</v>
      </c>
      <c r="B25" s="33" t="s">
        <v>157</v>
      </c>
      <c r="C25" s="19"/>
      <c r="D25" s="20"/>
      <c r="E25" s="19"/>
      <c r="F25" s="19"/>
      <c r="G25" s="19"/>
      <c r="H25" s="19"/>
      <c r="I25" s="19"/>
      <c r="J25" s="19"/>
    </row>
    <row r="26" spans="1:12" s="30" customFormat="1">
      <c r="A26" s="38">
        <v>1.1000000000000001</v>
      </c>
      <c r="B26" s="35" t="s">
        <v>343</v>
      </c>
      <c r="C26" s="19">
        <v>1</v>
      </c>
      <c r="D26" s="20" t="s">
        <v>95</v>
      </c>
      <c r="E26" s="19"/>
      <c r="F26" s="19"/>
      <c r="G26" s="19"/>
      <c r="H26" s="19"/>
      <c r="I26" s="19"/>
      <c r="J26" s="34"/>
      <c r="L26" s="31"/>
    </row>
    <row r="27" spans="1:12" s="30" customFormat="1">
      <c r="A27" s="38">
        <v>1.2</v>
      </c>
      <c r="B27" s="35" t="s">
        <v>344</v>
      </c>
      <c r="C27" s="19">
        <v>1</v>
      </c>
      <c r="D27" s="20" t="s">
        <v>31</v>
      </c>
      <c r="E27" s="19"/>
      <c r="F27" s="19"/>
      <c r="G27" s="19"/>
      <c r="H27" s="19"/>
      <c r="I27" s="19"/>
      <c r="J27" s="34"/>
      <c r="L27" s="31"/>
    </row>
    <row r="28" spans="1:12" s="30" customFormat="1">
      <c r="A28" s="38">
        <v>1.3</v>
      </c>
      <c r="B28" s="35" t="s">
        <v>345</v>
      </c>
      <c r="C28" s="19">
        <v>1</v>
      </c>
      <c r="D28" s="20" t="s">
        <v>3</v>
      </c>
      <c r="E28" s="19"/>
      <c r="F28" s="19"/>
      <c r="G28" s="19"/>
      <c r="H28" s="19"/>
      <c r="I28" s="19"/>
      <c r="J28" s="34"/>
    </row>
    <row r="29" spans="1:12" s="30" customFormat="1">
      <c r="A29" s="38">
        <v>1.4</v>
      </c>
      <c r="B29" s="35" t="s">
        <v>423</v>
      </c>
      <c r="C29" s="19">
        <v>18</v>
      </c>
      <c r="D29" s="20" t="s">
        <v>3</v>
      </c>
      <c r="E29" s="19"/>
      <c r="F29" s="19"/>
      <c r="G29" s="19"/>
      <c r="H29" s="19"/>
      <c r="I29" s="19"/>
      <c r="J29" s="34"/>
      <c r="L29" s="31"/>
    </row>
    <row r="30" spans="1:12" s="30" customFormat="1">
      <c r="A30" s="38">
        <v>1.5</v>
      </c>
      <c r="B30" s="35" t="s">
        <v>696</v>
      </c>
      <c r="C30" s="19">
        <v>50</v>
      </c>
      <c r="D30" s="20" t="s">
        <v>3</v>
      </c>
      <c r="E30" s="19"/>
      <c r="F30" s="19"/>
      <c r="G30" s="19"/>
      <c r="H30" s="19"/>
      <c r="I30" s="19"/>
      <c r="J30" s="34"/>
    </row>
    <row r="31" spans="1:12" s="30" customFormat="1">
      <c r="A31" s="38">
        <v>1.6</v>
      </c>
      <c r="B31" s="35" t="s">
        <v>614</v>
      </c>
      <c r="C31" s="19">
        <v>108</v>
      </c>
      <c r="D31" s="20" t="s">
        <v>159</v>
      </c>
      <c r="E31" s="19"/>
      <c r="F31" s="19"/>
      <c r="G31" s="19"/>
      <c r="H31" s="19"/>
      <c r="I31" s="19"/>
      <c r="J31" s="34"/>
    </row>
    <row r="32" spans="1:12">
      <c r="A32" s="38">
        <v>1.7</v>
      </c>
      <c r="B32" s="35" t="s">
        <v>695</v>
      </c>
      <c r="C32" s="19">
        <v>108</v>
      </c>
      <c r="D32" s="20" t="s">
        <v>159</v>
      </c>
      <c r="E32" s="19"/>
      <c r="F32" s="19"/>
      <c r="G32" s="19"/>
      <c r="H32" s="19"/>
      <c r="I32" s="19"/>
      <c r="J32" s="19"/>
    </row>
    <row r="33" spans="1:10" ht="51.75">
      <c r="A33" s="229">
        <v>1.8</v>
      </c>
      <c r="B33" s="227" t="s">
        <v>706</v>
      </c>
      <c r="C33" s="231">
        <v>108</v>
      </c>
      <c r="D33" s="232" t="s">
        <v>159</v>
      </c>
      <c r="E33" s="231"/>
      <c r="F33" s="231"/>
      <c r="G33" s="231"/>
      <c r="H33" s="231"/>
      <c r="I33" s="231"/>
      <c r="J33" s="230"/>
    </row>
    <row r="34" spans="1:10" s="30" customFormat="1">
      <c r="A34" s="57"/>
      <c r="B34" s="27" t="s">
        <v>161</v>
      </c>
      <c r="C34" s="28"/>
      <c r="D34" s="29"/>
      <c r="E34" s="28"/>
      <c r="F34" s="28"/>
      <c r="G34" s="28"/>
      <c r="H34" s="28"/>
      <c r="I34" s="28"/>
      <c r="J34" s="28"/>
    </row>
    <row r="35" spans="1:10">
      <c r="A35" s="32" t="s">
        <v>173</v>
      </c>
      <c r="B35" s="33" t="s">
        <v>158</v>
      </c>
      <c r="C35" s="19"/>
      <c r="D35" s="20"/>
      <c r="E35" s="19"/>
      <c r="F35" s="19"/>
      <c r="G35" s="19"/>
      <c r="H35" s="19"/>
      <c r="I35" s="19"/>
      <c r="J35" s="19"/>
    </row>
    <row r="36" spans="1:10">
      <c r="A36" s="38">
        <v>2.1</v>
      </c>
      <c r="B36" s="35" t="s">
        <v>616</v>
      </c>
      <c r="C36" s="19">
        <v>1</v>
      </c>
      <c r="D36" s="20" t="s">
        <v>3</v>
      </c>
      <c r="E36" s="19"/>
      <c r="F36" s="19"/>
      <c r="G36" s="19"/>
      <c r="H36" s="19"/>
      <c r="I36" s="19"/>
      <c r="J36" s="19"/>
    </row>
    <row r="37" spans="1:10">
      <c r="A37" s="38">
        <v>2.2000000000000002</v>
      </c>
      <c r="B37" s="35" t="s">
        <v>392</v>
      </c>
      <c r="C37" s="19">
        <v>1</v>
      </c>
      <c r="D37" s="20" t="s">
        <v>3</v>
      </c>
      <c r="E37" s="19"/>
      <c r="F37" s="19"/>
      <c r="G37" s="19"/>
      <c r="H37" s="19"/>
      <c r="I37" s="19"/>
      <c r="J37" s="19"/>
    </row>
    <row r="38" spans="1:10">
      <c r="A38" s="38">
        <v>2.2999999999999998</v>
      </c>
      <c r="B38" s="35" t="s">
        <v>665</v>
      </c>
      <c r="C38" s="19">
        <v>2</v>
      </c>
      <c r="D38" s="20" t="s">
        <v>3</v>
      </c>
      <c r="E38" s="19"/>
      <c r="F38" s="19"/>
      <c r="G38" s="19"/>
      <c r="H38" s="19"/>
      <c r="I38" s="19"/>
      <c r="J38" s="19"/>
    </row>
    <row r="39" spans="1:10">
      <c r="A39" s="38">
        <v>2.4</v>
      </c>
      <c r="B39" s="35" t="s">
        <v>393</v>
      </c>
      <c r="C39" s="19">
        <v>1</v>
      </c>
      <c r="D39" s="20" t="s">
        <v>159</v>
      </c>
      <c r="E39" s="19"/>
      <c r="F39" s="19"/>
      <c r="G39" s="19"/>
      <c r="H39" s="19"/>
      <c r="I39" s="19"/>
      <c r="J39" s="19"/>
    </row>
    <row r="40" spans="1:10">
      <c r="A40" s="38">
        <v>2.5</v>
      </c>
      <c r="B40" s="35" t="s">
        <v>617</v>
      </c>
      <c r="C40" s="19">
        <v>1</v>
      </c>
      <c r="D40" s="20" t="s">
        <v>3</v>
      </c>
      <c r="E40" s="19"/>
      <c r="F40" s="19"/>
      <c r="G40" s="19"/>
      <c r="H40" s="19"/>
      <c r="I40" s="19"/>
      <c r="J40" s="19"/>
    </row>
    <row r="41" spans="1:10">
      <c r="A41" s="38">
        <v>2.6</v>
      </c>
      <c r="B41" s="35" t="s">
        <v>448</v>
      </c>
      <c r="C41" s="19">
        <v>1</v>
      </c>
      <c r="D41" s="20" t="s">
        <v>159</v>
      </c>
      <c r="E41" s="19"/>
      <c r="F41" s="19"/>
      <c r="G41" s="19"/>
      <c r="H41" s="19"/>
      <c r="I41" s="19"/>
      <c r="J41" s="19"/>
    </row>
    <row r="42" spans="1:10">
      <c r="A42" s="38">
        <v>2.7</v>
      </c>
      <c r="B42" s="35" t="s">
        <v>394</v>
      </c>
      <c r="C42" s="19">
        <v>1</v>
      </c>
      <c r="D42" s="20" t="s">
        <v>159</v>
      </c>
      <c r="E42" s="19"/>
      <c r="F42" s="19"/>
      <c r="G42" s="19"/>
      <c r="H42" s="19"/>
      <c r="I42" s="19"/>
      <c r="J42" s="19"/>
    </row>
    <row r="43" spans="1:10">
      <c r="A43" s="38">
        <v>2.8</v>
      </c>
      <c r="B43" s="35" t="s">
        <v>666</v>
      </c>
      <c r="C43" s="19">
        <v>26</v>
      </c>
      <c r="D43" s="20" t="s">
        <v>160</v>
      </c>
      <c r="E43" s="19"/>
      <c r="F43" s="19"/>
      <c r="G43" s="19"/>
      <c r="H43" s="19"/>
      <c r="I43" s="19"/>
      <c r="J43" s="19"/>
    </row>
    <row r="44" spans="1:10">
      <c r="A44" s="38">
        <v>2.9</v>
      </c>
      <c r="B44" s="35" t="s">
        <v>618</v>
      </c>
      <c r="C44" s="19">
        <v>1</v>
      </c>
      <c r="D44" s="20" t="s">
        <v>3</v>
      </c>
      <c r="E44" s="19"/>
      <c r="F44" s="19"/>
      <c r="G44" s="19"/>
      <c r="H44" s="19"/>
      <c r="I44" s="19"/>
      <c r="J44" s="19"/>
    </row>
    <row r="45" spans="1:10">
      <c r="A45" s="118">
        <v>2.1</v>
      </c>
      <c r="B45" s="35" t="s">
        <v>619</v>
      </c>
      <c r="C45" s="19">
        <v>6</v>
      </c>
      <c r="D45" s="20" t="s">
        <v>3</v>
      </c>
      <c r="E45" s="19"/>
      <c r="F45" s="19"/>
      <c r="G45" s="19"/>
      <c r="H45" s="19"/>
      <c r="I45" s="19"/>
      <c r="J45" s="19"/>
    </row>
    <row r="46" spans="1:10">
      <c r="A46" s="118">
        <v>2.11</v>
      </c>
      <c r="B46" s="35" t="s">
        <v>620</v>
      </c>
      <c r="C46" s="19">
        <v>1</v>
      </c>
      <c r="D46" s="20" t="s">
        <v>3</v>
      </c>
      <c r="E46" s="19"/>
      <c r="F46" s="19"/>
      <c r="G46" s="19"/>
      <c r="H46" s="19"/>
      <c r="I46" s="19"/>
      <c r="J46" s="19"/>
    </row>
    <row r="47" spans="1:10" s="30" customFormat="1">
      <c r="A47" s="57"/>
      <c r="B47" s="27" t="s">
        <v>162</v>
      </c>
      <c r="C47" s="28"/>
      <c r="D47" s="29"/>
      <c r="E47" s="28"/>
      <c r="F47" s="28"/>
      <c r="G47" s="28"/>
      <c r="H47" s="28"/>
      <c r="I47" s="28"/>
      <c r="J47" s="28"/>
    </row>
    <row r="152" spans="4:4">
      <c r="D152" s="49"/>
    </row>
  </sheetData>
  <mergeCells count="10">
    <mergeCell ref="J7:J8"/>
    <mergeCell ref="A1:J1"/>
    <mergeCell ref="J2:J5"/>
    <mergeCell ref="A7:A8"/>
    <mergeCell ref="B7:B8"/>
    <mergeCell ref="C7:C8"/>
    <mergeCell ref="D7:D8"/>
    <mergeCell ref="E7:F7"/>
    <mergeCell ref="G7:H7"/>
    <mergeCell ref="I7:I8"/>
  </mergeCells>
  <pageMargins left="0.43307086614173229" right="0.31666666666666665" top="0.74803149606299213" bottom="0.74803149606299213" header="0.31496062992125984" footer="0.31496062992125984"/>
  <pageSetup paperSize="9" scale="95" orientation="landscape" horizontalDpi="4294967293" r:id="rId1"/>
  <headerFooter>
    <oddHeader xml:space="preserve">&amp;R&amp;"TH SarabunPSK,ธรรมดา"&amp;12แบบ ปร.4.2 (ข) ครุภัณฑ์ส่วนงานวิศวกรรมไฟฟ้าและการสื่อสาร อาคาร H  แผ่นที่ &amp;Pจากจำนวน &amp;N </oddHeader>
  </headerFooter>
  <rowBreaks count="2" manualBreakCount="2">
    <brk id="24" max="9" man="1"/>
    <brk id="34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R137"/>
  <sheetViews>
    <sheetView topLeftCell="A4" zoomScaleNormal="100" zoomScaleSheetLayoutView="85" zoomScalePageLayoutView="85" workbookViewId="0">
      <selection activeCell="O21" sqref="O21"/>
    </sheetView>
  </sheetViews>
  <sheetFormatPr defaultColWidth="9" defaultRowHeight="17.25"/>
  <cols>
    <col min="1" max="1" width="6" style="48" customWidth="1"/>
    <col min="2" max="2" width="50.42578125" style="1" customWidth="1"/>
    <col min="3" max="3" width="6.28515625" style="47" bestFit="1" customWidth="1"/>
    <col min="4" max="4" width="7" style="1" customWidth="1"/>
    <col min="5" max="5" width="11" style="1" customWidth="1"/>
    <col min="6" max="6" width="13.85546875" style="1" customWidth="1"/>
    <col min="7" max="7" width="7.7109375" style="1" customWidth="1"/>
    <col min="8" max="8" width="11.5703125" style="1" customWidth="1"/>
    <col min="9" max="9" width="12.7109375" style="1" bestFit="1" customWidth="1"/>
    <col min="10" max="10" width="8.42578125" style="1" customWidth="1"/>
    <col min="11" max="11" width="9.140625" style="1" customWidth="1"/>
    <col min="12" max="12" width="9" style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112" t="s">
        <v>624</v>
      </c>
      <c r="C2" s="1"/>
      <c r="D2" s="30"/>
      <c r="E2" s="30"/>
      <c r="F2" s="30"/>
      <c r="G2" s="30"/>
      <c r="H2" s="30"/>
      <c r="I2" s="30"/>
      <c r="J2" s="282"/>
    </row>
    <row r="3" spans="1:18">
      <c r="A3" s="5" t="s">
        <v>645</v>
      </c>
      <c r="C3" s="1"/>
      <c r="D3" s="113"/>
      <c r="E3" s="114"/>
      <c r="F3" s="115"/>
      <c r="H3" s="115"/>
      <c r="J3" s="282"/>
    </row>
    <row r="4" spans="1:18">
      <c r="A4" s="5" t="s">
        <v>693</v>
      </c>
      <c r="C4" s="1"/>
      <c r="D4" s="113"/>
      <c r="E4" s="114"/>
      <c r="F4" s="115"/>
      <c r="H4" s="115"/>
      <c r="J4" s="282"/>
    </row>
    <row r="5" spans="1:18">
      <c r="A5" s="5" t="s">
        <v>608</v>
      </c>
      <c r="C5" s="1"/>
      <c r="D5" s="113"/>
      <c r="E5" s="114"/>
      <c r="F5" s="115"/>
      <c r="H5" s="115"/>
      <c r="J5" s="282"/>
    </row>
    <row r="6" spans="1:18">
      <c r="A6" s="51" t="s">
        <v>731</v>
      </c>
      <c r="B6" s="65"/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2.2999999999999998</v>
      </c>
      <c r="B9" s="52" t="s">
        <v>654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129</v>
      </c>
      <c r="B10" s="35" t="s">
        <v>346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4"/>
      <c r="B11" s="22"/>
      <c r="C11" s="19"/>
      <c r="D11" s="20"/>
      <c r="E11" s="19"/>
      <c r="F11" s="19"/>
      <c r="G11" s="19"/>
      <c r="H11" s="19"/>
      <c r="I11" s="19"/>
      <c r="J11" s="19"/>
    </row>
    <row r="12" spans="1:18">
      <c r="A12" s="56"/>
      <c r="B12" s="55"/>
      <c r="C12" s="19"/>
      <c r="D12" s="20"/>
      <c r="E12" s="19"/>
      <c r="F12" s="19"/>
      <c r="G12" s="19"/>
      <c r="H12" s="19"/>
      <c r="I12" s="19"/>
      <c r="J12" s="19"/>
    </row>
    <row r="13" spans="1:18">
      <c r="A13" s="56"/>
      <c r="B13" s="55"/>
      <c r="C13" s="19"/>
      <c r="D13" s="20"/>
      <c r="E13" s="19"/>
      <c r="F13" s="19"/>
      <c r="G13" s="19"/>
      <c r="H13" s="19"/>
      <c r="I13" s="19"/>
      <c r="J13" s="19"/>
    </row>
    <row r="14" spans="1:18">
      <c r="A14" s="56"/>
      <c r="B14" s="55"/>
      <c r="C14" s="19"/>
      <c r="D14" s="20"/>
      <c r="E14" s="19"/>
      <c r="F14" s="19"/>
      <c r="G14" s="19"/>
      <c r="H14" s="19"/>
      <c r="I14" s="19"/>
      <c r="J14" s="19"/>
    </row>
    <row r="15" spans="1:18">
      <c r="A15" s="56"/>
      <c r="B15" s="55"/>
      <c r="C15" s="19"/>
      <c r="D15" s="20"/>
      <c r="E15" s="19"/>
      <c r="F15" s="19"/>
      <c r="G15" s="19"/>
      <c r="H15" s="19"/>
      <c r="I15" s="19"/>
      <c r="J15" s="19"/>
    </row>
    <row r="16" spans="1:18">
      <c r="A16" s="56"/>
      <c r="B16" s="55"/>
      <c r="C16" s="19"/>
      <c r="D16" s="20"/>
      <c r="E16" s="19"/>
      <c r="F16" s="19"/>
      <c r="G16" s="19"/>
      <c r="H16" s="19"/>
      <c r="I16" s="19"/>
      <c r="J16" s="19"/>
    </row>
    <row r="17" spans="1:10">
      <c r="A17" s="56"/>
      <c r="B17" s="55"/>
      <c r="C17" s="19"/>
      <c r="D17" s="20"/>
      <c r="E17" s="19"/>
      <c r="F17" s="19"/>
      <c r="G17" s="19"/>
      <c r="H17" s="19"/>
      <c r="I17" s="19"/>
      <c r="J17" s="19"/>
    </row>
    <row r="18" spans="1:10">
      <c r="A18" s="56"/>
      <c r="B18" s="55"/>
      <c r="C18" s="19"/>
      <c r="D18" s="20"/>
      <c r="E18" s="19"/>
      <c r="F18" s="19"/>
      <c r="G18" s="19"/>
      <c r="H18" s="19"/>
      <c r="I18" s="19"/>
      <c r="J18" s="19"/>
    </row>
    <row r="19" spans="1:10">
      <c r="A19" s="56"/>
      <c r="B19" s="55"/>
      <c r="C19" s="19"/>
      <c r="D19" s="20"/>
      <c r="E19" s="19"/>
      <c r="F19" s="19"/>
      <c r="G19" s="19"/>
      <c r="H19" s="19"/>
      <c r="I19" s="19"/>
      <c r="J19" s="19"/>
    </row>
    <row r="20" spans="1:10">
      <c r="A20" s="56"/>
      <c r="B20" s="55"/>
      <c r="C20" s="19"/>
      <c r="D20" s="20"/>
      <c r="E20" s="19"/>
      <c r="F20" s="19"/>
      <c r="G20" s="19"/>
      <c r="H20" s="19"/>
      <c r="I20" s="19"/>
      <c r="J20" s="19"/>
    </row>
    <row r="21" spans="1:10">
      <c r="A21" s="56"/>
      <c r="B21" s="55"/>
      <c r="C21" s="19"/>
      <c r="D21" s="20"/>
      <c r="E21" s="19"/>
      <c r="F21" s="19"/>
      <c r="G21" s="19"/>
      <c r="H21" s="19"/>
      <c r="I21" s="19"/>
      <c r="J21" s="19"/>
    </row>
    <row r="22" spans="1:10">
      <c r="A22" s="56"/>
      <c r="B22" s="55"/>
      <c r="C22" s="19"/>
      <c r="D22" s="20"/>
      <c r="E22" s="19"/>
      <c r="F22" s="19"/>
      <c r="G22" s="19"/>
      <c r="H22" s="19"/>
      <c r="I22" s="19"/>
      <c r="J22" s="19"/>
    </row>
    <row r="23" spans="1:10">
      <c r="A23" s="56"/>
      <c r="B23" s="55"/>
      <c r="C23" s="19"/>
      <c r="D23" s="20"/>
      <c r="E23" s="19"/>
      <c r="F23" s="19"/>
      <c r="G23" s="19"/>
      <c r="H23" s="19"/>
      <c r="I23" s="19"/>
      <c r="J23" s="19"/>
    </row>
    <row r="24" spans="1:10">
      <c r="A24" s="56"/>
      <c r="B24" s="33"/>
      <c r="C24" s="19"/>
      <c r="D24" s="20"/>
      <c r="E24" s="19"/>
      <c r="F24" s="19"/>
      <c r="G24" s="19"/>
      <c r="H24" s="19"/>
      <c r="I24" s="19"/>
      <c r="J24" s="19"/>
    </row>
    <row r="25" spans="1:10">
      <c r="A25" s="56"/>
      <c r="B25" s="33"/>
      <c r="C25" s="19"/>
      <c r="D25" s="20"/>
      <c r="E25" s="19"/>
      <c r="F25" s="19"/>
      <c r="G25" s="19"/>
      <c r="H25" s="19"/>
      <c r="I25" s="19"/>
      <c r="J25" s="19"/>
    </row>
    <row r="26" spans="1:10" s="30" customFormat="1">
      <c r="A26" s="57"/>
      <c r="B26" s="27" t="s">
        <v>477</v>
      </c>
      <c r="C26" s="28"/>
      <c r="D26" s="29"/>
      <c r="E26" s="28"/>
      <c r="F26" s="28"/>
      <c r="G26" s="28"/>
      <c r="H26" s="28"/>
      <c r="I26" s="28"/>
      <c r="J26" s="28"/>
    </row>
    <row r="27" spans="1:10">
      <c r="A27" s="32" t="s">
        <v>129</v>
      </c>
      <c r="B27" s="116" t="s">
        <v>171</v>
      </c>
      <c r="C27" s="19"/>
      <c r="D27" s="20"/>
      <c r="E27" s="19"/>
      <c r="F27" s="19"/>
      <c r="G27" s="19"/>
      <c r="H27" s="19"/>
      <c r="I27" s="19"/>
      <c r="J27" s="19"/>
    </row>
    <row r="28" spans="1:10">
      <c r="A28" s="117">
        <v>1.1000000000000001</v>
      </c>
      <c r="B28" s="35" t="s">
        <v>725</v>
      </c>
      <c r="C28" s="19">
        <v>2</v>
      </c>
      <c r="D28" s="20" t="s">
        <v>3</v>
      </c>
      <c r="E28" s="19"/>
      <c r="F28" s="19"/>
      <c r="G28" s="19"/>
      <c r="H28" s="19"/>
      <c r="I28" s="19"/>
      <c r="J28" s="19"/>
    </row>
    <row r="29" spans="1:10">
      <c r="A29" s="117"/>
      <c r="B29" s="35" t="s">
        <v>726</v>
      </c>
      <c r="C29" s="19"/>
      <c r="D29" s="20"/>
      <c r="E29" s="19"/>
      <c r="F29" s="19"/>
      <c r="G29" s="19"/>
      <c r="H29" s="19"/>
      <c r="I29" s="19"/>
      <c r="J29" s="19"/>
    </row>
    <row r="30" spans="1:10">
      <c r="A30" s="117"/>
      <c r="B30" s="35"/>
      <c r="C30" s="19"/>
      <c r="D30" s="20"/>
      <c r="E30" s="19"/>
      <c r="F30" s="19"/>
      <c r="G30" s="19"/>
      <c r="H30" s="19"/>
      <c r="I30" s="19"/>
      <c r="J30" s="19"/>
    </row>
    <row r="31" spans="1:10">
      <c r="A31" s="56"/>
      <c r="B31" s="35"/>
      <c r="C31" s="19"/>
      <c r="D31" s="20"/>
      <c r="E31" s="19"/>
      <c r="F31" s="19"/>
      <c r="G31" s="19"/>
      <c r="H31" s="19"/>
      <c r="I31" s="19"/>
      <c r="J31" s="19"/>
    </row>
    <row r="32" spans="1:10" s="30" customFormat="1">
      <c r="A32" s="57"/>
      <c r="B32" s="27" t="s">
        <v>172</v>
      </c>
      <c r="C32" s="28"/>
      <c r="D32" s="29"/>
      <c r="E32" s="28"/>
      <c r="F32" s="28"/>
      <c r="G32" s="28"/>
      <c r="H32" s="28"/>
      <c r="I32" s="28"/>
      <c r="J32" s="28"/>
    </row>
    <row r="137" spans="4:4">
      <c r="D137" s="49"/>
    </row>
  </sheetData>
  <mergeCells count="10">
    <mergeCell ref="J7:J8"/>
    <mergeCell ref="A1:J1"/>
    <mergeCell ref="J2:J5"/>
    <mergeCell ref="A7:A8"/>
    <mergeCell ref="B7:B8"/>
    <mergeCell ref="C7:C8"/>
    <mergeCell ref="D7:D8"/>
    <mergeCell ref="E7:F7"/>
    <mergeCell ref="G7:H7"/>
    <mergeCell ref="I7:I8"/>
  </mergeCells>
  <pageMargins left="0.43307086614173229" right="0.39370078740157483" top="0.74803149606299213" bottom="0.74803149606299213" header="0.31496062992125984" footer="0.31496062992125984"/>
  <pageSetup paperSize="9" scale="95" orientation="landscape" horizontalDpi="4294967293" r:id="rId1"/>
  <headerFooter>
    <oddHeader xml:space="preserve">&amp;R&amp;"TH SarabunPSK,ธรรมดา"&amp;12แบบ ปร.4.3 (ข)  ครุภัณฑ์ส่วนงานวิศวกรรมเครื่องกล อาคาร H  แผ่นที่ &amp;Pจากจำนวน &amp;N </oddHeader>
  </headerFooter>
  <rowBreaks count="1" manualBreakCount="1">
    <brk id="26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4:K52"/>
  <sheetViews>
    <sheetView topLeftCell="A16" zoomScale="115" zoomScaleNormal="115" zoomScaleSheetLayoutView="100" zoomScalePageLayoutView="85" workbookViewId="0">
      <selection activeCell="J34" sqref="I34:J34"/>
    </sheetView>
  </sheetViews>
  <sheetFormatPr defaultColWidth="9" defaultRowHeight="18.75"/>
  <cols>
    <col min="1" max="1" width="6.28515625" style="83" customWidth="1"/>
    <col min="2" max="2" width="25.42578125" style="77" customWidth="1"/>
    <col min="3" max="3" width="16.42578125" style="77" customWidth="1"/>
    <col min="4" max="4" width="12.140625" style="77" customWidth="1"/>
    <col min="5" max="5" width="14.140625" style="77" customWidth="1"/>
    <col min="6" max="6" width="21.140625" style="77" customWidth="1"/>
    <col min="7" max="7" width="9.140625" style="77" customWidth="1"/>
    <col min="8" max="8" width="12" style="77" bestFit="1" customWidth="1"/>
    <col min="9" max="9" width="32.28515625" style="77" bestFit="1" customWidth="1"/>
    <col min="10" max="10" width="14" style="77" customWidth="1"/>
    <col min="11" max="16384" width="9" style="77"/>
  </cols>
  <sheetData>
    <row r="4" spans="1:10" ht="9.75" customHeight="1"/>
    <row r="5" spans="1:10" ht="19.5" thickBot="1">
      <c r="A5" s="259" t="s">
        <v>80</v>
      </c>
      <c r="B5" s="259"/>
      <c r="C5" s="259"/>
      <c r="D5" s="259"/>
      <c r="E5" s="259"/>
      <c r="F5" s="259"/>
    </row>
    <row r="6" spans="1:10">
      <c r="A6" s="84" t="s">
        <v>646</v>
      </c>
      <c r="B6" s="85"/>
      <c r="C6" s="85"/>
      <c r="D6" s="85"/>
      <c r="E6" s="85"/>
      <c r="F6" s="85"/>
    </row>
    <row r="7" spans="1:10">
      <c r="A7" s="84" t="s">
        <v>82</v>
      </c>
      <c r="B7" s="85"/>
      <c r="C7" s="85"/>
      <c r="D7" s="85"/>
      <c r="E7" s="85"/>
      <c r="F7" s="85"/>
    </row>
    <row r="8" spans="1:10">
      <c r="A8" s="84" t="s">
        <v>81</v>
      </c>
      <c r="B8" s="85"/>
      <c r="C8" s="85"/>
      <c r="D8" s="85"/>
      <c r="E8" s="85"/>
      <c r="F8" s="85"/>
    </row>
    <row r="9" spans="1:10">
      <c r="A9" s="86" t="s">
        <v>623</v>
      </c>
      <c r="B9" s="85"/>
      <c r="C9" s="85"/>
      <c r="D9" s="85"/>
      <c r="E9" s="85"/>
      <c r="F9" s="85"/>
    </row>
    <row r="10" spans="1:10">
      <c r="A10" s="84" t="s">
        <v>536</v>
      </c>
      <c r="B10" s="85"/>
      <c r="C10" s="85"/>
      <c r="D10" s="85"/>
      <c r="E10" s="85"/>
      <c r="F10" s="85"/>
    </row>
    <row r="11" spans="1:10">
      <c r="A11" s="84" t="s">
        <v>704</v>
      </c>
      <c r="B11" s="85"/>
      <c r="C11" s="85"/>
      <c r="D11" s="85"/>
      <c r="E11" s="85"/>
      <c r="F11" s="104"/>
      <c r="J11" s="89"/>
    </row>
    <row r="12" spans="1:10">
      <c r="A12" s="295" t="s">
        <v>730</v>
      </c>
      <c r="B12" s="103"/>
      <c r="C12" s="103"/>
      <c r="D12" s="103"/>
      <c r="E12" s="103"/>
      <c r="F12" s="104" t="s">
        <v>83</v>
      </c>
    </row>
    <row r="13" spans="1:10" ht="28.5" customHeight="1">
      <c r="A13" s="167"/>
      <c r="B13" s="168"/>
      <c r="C13" s="168"/>
      <c r="D13" s="168"/>
      <c r="E13" s="168"/>
      <c r="F13" s="169"/>
      <c r="J13" s="89"/>
    </row>
    <row r="14" spans="1:10">
      <c r="A14" s="274" t="s">
        <v>4</v>
      </c>
      <c r="B14" s="275" t="s">
        <v>0</v>
      </c>
      <c r="C14" s="276" t="s">
        <v>84</v>
      </c>
      <c r="D14" s="276" t="s">
        <v>85</v>
      </c>
      <c r="E14" s="277" t="s">
        <v>443</v>
      </c>
      <c r="F14" s="276" t="s">
        <v>9</v>
      </c>
      <c r="J14" s="89"/>
    </row>
    <row r="15" spans="1:10">
      <c r="A15" s="274"/>
      <c r="B15" s="275"/>
      <c r="C15" s="276"/>
      <c r="D15" s="276"/>
      <c r="E15" s="277"/>
      <c r="F15" s="277"/>
      <c r="J15" s="89"/>
    </row>
    <row r="16" spans="1:10">
      <c r="A16" s="170"/>
      <c r="B16" s="171" t="s">
        <v>15</v>
      </c>
      <c r="C16" s="172"/>
      <c r="D16" s="172"/>
      <c r="E16" s="172"/>
      <c r="F16" s="173" t="s">
        <v>87</v>
      </c>
      <c r="H16" s="95"/>
      <c r="J16" s="89"/>
    </row>
    <row r="17" spans="1:11">
      <c r="A17" s="174">
        <v>1</v>
      </c>
      <c r="B17" s="175" t="s">
        <v>16</v>
      </c>
      <c r="C17" s="172"/>
      <c r="D17" s="176"/>
      <c r="E17" s="172"/>
      <c r="F17" s="173" t="s">
        <v>445</v>
      </c>
      <c r="H17" s="95"/>
      <c r="J17" s="105"/>
    </row>
    <row r="18" spans="1:11">
      <c r="A18" s="174">
        <v>2</v>
      </c>
      <c r="B18" s="175" t="s">
        <v>17</v>
      </c>
      <c r="C18" s="172"/>
      <c r="D18" s="176"/>
      <c r="E18" s="172"/>
      <c r="F18" s="173" t="s">
        <v>88</v>
      </c>
      <c r="H18" s="95"/>
      <c r="J18" s="105"/>
    </row>
    <row r="19" spans="1:11">
      <c r="A19" s="174">
        <v>3</v>
      </c>
      <c r="B19" s="175" t="s">
        <v>18</v>
      </c>
      <c r="C19" s="172"/>
      <c r="D19" s="176"/>
      <c r="E19" s="172"/>
      <c r="F19" s="173" t="s">
        <v>446</v>
      </c>
      <c r="H19" s="95"/>
      <c r="J19" s="105"/>
    </row>
    <row r="20" spans="1:11">
      <c r="A20" s="174">
        <v>4</v>
      </c>
      <c r="B20" s="175" t="s">
        <v>19</v>
      </c>
      <c r="C20" s="172"/>
      <c r="D20" s="176"/>
      <c r="E20" s="172"/>
      <c r="F20" s="173" t="s">
        <v>89</v>
      </c>
      <c r="H20" s="95"/>
      <c r="J20" s="105"/>
    </row>
    <row r="21" spans="1:11">
      <c r="A21" s="174">
        <v>5</v>
      </c>
      <c r="B21" s="175" t="s">
        <v>478</v>
      </c>
      <c r="C21" s="172"/>
      <c r="D21" s="176"/>
      <c r="E21" s="172"/>
      <c r="F21" s="172"/>
      <c r="J21" s="89"/>
    </row>
    <row r="22" spans="1:11">
      <c r="A22" s="174"/>
      <c r="B22" s="175"/>
      <c r="C22" s="172"/>
      <c r="D22" s="176"/>
      <c r="E22" s="172"/>
      <c r="F22" s="172"/>
      <c r="J22" s="89"/>
    </row>
    <row r="23" spans="1:11">
      <c r="A23" s="170"/>
      <c r="B23" s="177" t="s">
        <v>90</v>
      </c>
      <c r="C23" s="172"/>
      <c r="D23" s="176"/>
      <c r="E23" s="178"/>
      <c r="F23" s="172"/>
      <c r="H23" s="89">
        <f>C23*D23</f>
        <v>0</v>
      </c>
    </row>
    <row r="24" spans="1:11" ht="19.5" thickBot="1">
      <c r="A24" s="216"/>
      <c r="B24" s="292" t="s">
        <v>91</v>
      </c>
      <c r="C24" s="293"/>
      <c r="D24" s="294"/>
      <c r="E24" s="217"/>
      <c r="F24" s="218"/>
    </row>
    <row r="25" spans="1:11" ht="19.5" thickTop="1">
      <c r="A25" s="182"/>
      <c r="B25" s="179" t="s">
        <v>534</v>
      </c>
      <c r="C25" s="180">
        <f>'ปร.4.1G.1'!C78</f>
        <v>6661.07</v>
      </c>
      <c r="D25" s="181" t="s">
        <v>23</v>
      </c>
      <c r="E25" s="179"/>
      <c r="F25" s="183"/>
    </row>
    <row r="26" spans="1:11">
      <c r="A26" s="182"/>
      <c r="B26" s="179" t="s">
        <v>92</v>
      </c>
      <c r="C26" s="180"/>
      <c r="D26" s="181" t="s">
        <v>93</v>
      </c>
      <c r="E26" s="179"/>
      <c r="F26" s="183"/>
      <c r="J26" s="89"/>
      <c r="K26" s="100"/>
    </row>
    <row r="27" spans="1:11">
      <c r="I27" s="106"/>
      <c r="J27" s="89"/>
      <c r="K27" s="100"/>
    </row>
    <row r="28" spans="1:11">
      <c r="A28" s="256"/>
      <c r="B28" s="256"/>
      <c r="C28" s="256"/>
      <c r="D28" s="256"/>
      <c r="E28" s="256"/>
      <c r="F28" s="256"/>
      <c r="G28" s="101"/>
      <c r="J28" s="95"/>
      <c r="K28" s="100"/>
    </row>
    <row r="29" spans="1:11">
      <c r="A29" s="256"/>
      <c r="B29" s="256"/>
      <c r="C29" s="256"/>
      <c r="D29" s="256"/>
      <c r="E29" s="256"/>
      <c r="F29" s="256"/>
      <c r="G29" s="101"/>
    </row>
    <row r="30" spans="1:11">
      <c r="A30" s="256"/>
      <c r="B30" s="256"/>
      <c r="C30" s="256"/>
      <c r="D30" s="256"/>
      <c r="E30" s="256"/>
      <c r="F30" s="256"/>
      <c r="G30" s="101"/>
      <c r="I30" s="89"/>
      <c r="J30" s="89"/>
      <c r="K30" s="100"/>
    </row>
    <row r="31" spans="1:11" ht="21" customHeight="1">
      <c r="C31" s="107"/>
      <c r="E31" s="108"/>
      <c r="J31" s="89"/>
      <c r="K31" s="109"/>
    </row>
    <row r="32" spans="1:11">
      <c r="A32" s="77"/>
      <c r="J32" s="89"/>
      <c r="K32" s="109"/>
    </row>
    <row r="33" spans="1:11">
      <c r="A33" s="107"/>
      <c r="C33" s="107"/>
      <c r="E33" s="101"/>
      <c r="J33" s="89"/>
      <c r="K33" s="109"/>
    </row>
    <row r="34" spans="1:11">
      <c r="J34" s="89"/>
      <c r="K34" s="109"/>
    </row>
    <row r="35" spans="1:11">
      <c r="A35" s="77"/>
      <c r="J35" s="89"/>
      <c r="K35" s="109"/>
    </row>
    <row r="36" spans="1:11">
      <c r="A36" s="101"/>
      <c r="C36" s="101"/>
      <c r="J36" s="89"/>
      <c r="K36" s="109"/>
    </row>
    <row r="42" spans="1:11">
      <c r="B42" s="83"/>
    </row>
    <row r="43" spans="1:11">
      <c r="B43" s="83"/>
      <c r="F43" s="89"/>
    </row>
    <row r="44" spans="1:11">
      <c r="B44" s="83"/>
    </row>
    <row r="45" spans="1:11">
      <c r="B45" s="101"/>
      <c r="C45" s="107"/>
      <c r="D45" s="101"/>
    </row>
    <row r="46" spans="1:11">
      <c r="C46" s="107"/>
      <c r="D46" s="101"/>
    </row>
    <row r="47" spans="1:11">
      <c r="B47" s="102"/>
      <c r="C47" s="108"/>
      <c r="D47" s="108"/>
    </row>
    <row r="48" spans="1:11">
      <c r="B48" s="101"/>
      <c r="C48" s="107"/>
      <c r="D48" s="101"/>
      <c r="E48" s="101"/>
      <c r="F48" s="101"/>
    </row>
    <row r="49" spans="2:6">
      <c r="C49" s="107"/>
      <c r="D49" s="101"/>
      <c r="F49" s="101"/>
    </row>
    <row r="50" spans="2:6">
      <c r="B50" s="102"/>
      <c r="C50" s="108"/>
      <c r="D50" s="108"/>
    </row>
    <row r="51" spans="2:6">
      <c r="B51" s="101"/>
      <c r="C51" s="107"/>
      <c r="D51" s="101"/>
    </row>
    <row r="52" spans="2:6">
      <c r="C52" s="107"/>
      <c r="D52" s="101"/>
    </row>
  </sheetData>
  <mergeCells count="11">
    <mergeCell ref="B24:D24"/>
    <mergeCell ref="A28:F28"/>
    <mergeCell ref="A29:F29"/>
    <mergeCell ref="A30:F30"/>
    <mergeCell ref="A5:F5"/>
    <mergeCell ref="A14:A15"/>
    <mergeCell ref="B14:B15"/>
    <mergeCell ref="C14:C15"/>
    <mergeCell ref="D14:D15"/>
    <mergeCell ref="E14:E15"/>
    <mergeCell ref="F14:F15"/>
  </mergeCells>
  <printOptions verticalCentered="1"/>
  <pageMargins left="0.82677165354330717" right="0.23622047244094491" top="0.74803149606299213" bottom="0.74803149606299213" header="0.31496062992125984" footer="0.31496062992125984"/>
  <pageSetup paperSize="9" scale="90" fitToHeight="0" orientation="portrait" horizontalDpi="4294967293" r:id="rId1"/>
  <headerFooter>
    <oddHeader xml:space="preserve">&amp;R&amp;"TH SarabunPSK,ธรรมดา"&amp;13แบบ ปร.5.1 (ก) งานก่อสร้าง อาคาร G แผ่นที่ &amp;P จากจำนวน &amp;N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3:I33"/>
  <sheetViews>
    <sheetView zoomScaleNormal="100" zoomScaleSheetLayoutView="100" zoomScalePageLayoutView="85" workbookViewId="0">
      <selection activeCell="J34" sqref="I34:J34"/>
    </sheetView>
  </sheetViews>
  <sheetFormatPr defaultColWidth="9" defaultRowHeight="18.75"/>
  <cols>
    <col min="1" max="1" width="6.28515625" style="83" customWidth="1"/>
    <col min="2" max="2" width="27.42578125" style="77" customWidth="1"/>
    <col min="3" max="3" width="13.7109375" style="77" customWidth="1"/>
    <col min="4" max="4" width="11.7109375" style="77" customWidth="1"/>
    <col min="5" max="5" width="14.28515625" style="77" customWidth="1"/>
    <col min="6" max="6" width="13.7109375" style="77" customWidth="1"/>
    <col min="7" max="7" width="9.140625" style="77" customWidth="1"/>
    <col min="8" max="8" width="9" style="77"/>
    <col min="9" max="9" width="14.42578125" style="77" customWidth="1"/>
    <col min="10" max="16384" width="9" style="77"/>
  </cols>
  <sheetData>
    <row r="3" spans="1:6" ht="35.25" customHeight="1"/>
    <row r="4" spans="1:6" ht="19.5" thickBot="1">
      <c r="A4" s="259" t="s">
        <v>80</v>
      </c>
      <c r="B4" s="259"/>
      <c r="C4" s="259"/>
      <c r="D4" s="259"/>
      <c r="E4" s="259"/>
      <c r="F4" s="259"/>
    </row>
    <row r="5" spans="1:6">
      <c r="A5" s="84" t="s">
        <v>646</v>
      </c>
      <c r="B5" s="85"/>
      <c r="C5" s="85"/>
      <c r="D5" s="85"/>
      <c r="E5" s="85"/>
      <c r="F5" s="85"/>
    </row>
    <row r="6" spans="1:6">
      <c r="A6" s="84" t="s">
        <v>82</v>
      </c>
      <c r="B6" s="85"/>
      <c r="C6" s="85"/>
      <c r="D6" s="85"/>
      <c r="E6" s="85"/>
      <c r="F6" s="85"/>
    </row>
    <row r="7" spans="1:6">
      <c r="A7" s="84" t="s">
        <v>81</v>
      </c>
      <c r="B7" s="85"/>
      <c r="C7" s="85"/>
      <c r="D7" s="85"/>
      <c r="E7" s="85"/>
      <c r="F7" s="85"/>
    </row>
    <row r="8" spans="1:6">
      <c r="A8" s="110" t="s">
        <v>623</v>
      </c>
      <c r="B8" s="85"/>
      <c r="C8" s="85"/>
      <c r="D8" s="85"/>
      <c r="E8" s="85"/>
      <c r="F8" s="85"/>
    </row>
    <row r="9" spans="1:6">
      <c r="A9" s="111" t="s">
        <v>447</v>
      </c>
      <c r="B9" s="85"/>
      <c r="C9" s="85"/>
      <c r="D9" s="85"/>
      <c r="E9" s="85"/>
      <c r="F9" s="85"/>
    </row>
    <row r="10" spans="1:6">
      <c r="A10" s="84" t="s">
        <v>704</v>
      </c>
      <c r="B10" s="85"/>
      <c r="C10" s="85"/>
      <c r="D10" s="85"/>
      <c r="E10" s="85"/>
      <c r="F10" s="104"/>
    </row>
    <row r="11" spans="1:6">
      <c r="A11" s="295" t="s">
        <v>730</v>
      </c>
      <c r="B11" s="103"/>
      <c r="C11" s="103"/>
      <c r="D11" s="103"/>
      <c r="E11" s="103"/>
      <c r="F11" s="104" t="s">
        <v>83</v>
      </c>
    </row>
    <row r="12" spans="1:6" ht="26.25" customHeight="1">
      <c r="A12" s="167"/>
      <c r="B12" s="168"/>
      <c r="C12" s="168"/>
      <c r="D12" s="168"/>
      <c r="E12" s="168"/>
      <c r="F12" s="169"/>
    </row>
    <row r="13" spans="1:6">
      <c r="A13" s="274" t="s">
        <v>4</v>
      </c>
      <c r="B13" s="275" t="s">
        <v>0</v>
      </c>
      <c r="C13" s="276" t="s">
        <v>444</v>
      </c>
      <c r="D13" s="276" t="s">
        <v>442</v>
      </c>
      <c r="E13" s="277" t="s">
        <v>443</v>
      </c>
      <c r="F13" s="276" t="s">
        <v>9</v>
      </c>
    </row>
    <row r="14" spans="1:6">
      <c r="A14" s="274"/>
      <c r="B14" s="275"/>
      <c r="C14" s="276"/>
      <c r="D14" s="276"/>
      <c r="E14" s="277"/>
      <c r="F14" s="277"/>
    </row>
    <row r="15" spans="1:6">
      <c r="A15" s="170"/>
      <c r="B15" s="171" t="s">
        <v>15</v>
      </c>
      <c r="C15" s="172"/>
      <c r="D15" s="172"/>
      <c r="E15" s="172"/>
      <c r="F15" s="173"/>
    </row>
    <row r="16" spans="1:6">
      <c r="A16" s="189">
        <v>1</v>
      </c>
      <c r="B16" s="190" t="s">
        <v>342</v>
      </c>
      <c r="C16" s="172"/>
      <c r="D16" s="172"/>
      <c r="E16" s="172"/>
      <c r="F16" s="173"/>
    </row>
    <row r="17" spans="1:9">
      <c r="A17" s="189">
        <v>2</v>
      </c>
      <c r="B17" s="190" t="s">
        <v>340</v>
      </c>
      <c r="C17" s="172"/>
      <c r="D17" s="172"/>
      <c r="E17" s="172"/>
      <c r="F17" s="173"/>
    </row>
    <row r="18" spans="1:9">
      <c r="A18" s="189">
        <v>3</v>
      </c>
      <c r="B18" s="190" t="s">
        <v>341</v>
      </c>
      <c r="C18" s="172"/>
      <c r="D18" s="172"/>
      <c r="E18" s="172"/>
      <c r="F18" s="173"/>
    </row>
    <row r="19" spans="1:9">
      <c r="A19" s="174"/>
      <c r="B19" s="175"/>
      <c r="C19" s="172"/>
      <c r="D19" s="172"/>
      <c r="E19" s="172"/>
      <c r="F19" s="173"/>
    </row>
    <row r="20" spans="1:9">
      <c r="A20" s="174"/>
      <c r="B20" s="175"/>
      <c r="C20" s="172"/>
      <c r="D20" s="172"/>
      <c r="E20" s="172"/>
      <c r="F20" s="172"/>
    </row>
    <row r="21" spans="1:9">
      <c r="A21" s="174"/>
      <c r="B21" s="191"/>
      <c r="C21" s="172"/>
      <c r="D21" s="172"/>
      <c r="E21" s="172"/>
      <c r="F21" s="172"/>
    </row>
    <row r="22" spans="1:9">
      <c r="A22" s="170"/>
      <c r="B22" s="177" t="s">
        <v>90</v>
      </c>
      <c r="C22" s="172"/>
      <c r="D22" s="172"/>
      <c r="E22" s="178"/>
      <c r="F22" s="172"/>
    </row>
    <row r="23" spans="1:9" ht="19.5" thickBot="1">
      <c r="A23" s="216"/>
      <c r="B23" s="292" t="s">
        <v>91</v>
      </c>
      <c r="C23" s="293"/>
      <c r="D23" s="294"/>
      <c r="E23" s="217"/>
      <c r="F23" s="218"/>
      <c r="I23" s="89">
        <f>C22*D22</f>
        <v>0</v>
      </c>
    </row>
    <row r="24" spans="1:9" ht="32.25" customHeight="1" thickTop="1"/>
    <row r="25" spans="1:9">
      <c r="A25" s="256"/>
      <c r="B25" s="256"/>
      <c r="C25" s="256"/>
      <c r="D25" s="256"/>
      <c r="E25" s="256"/>
      <c r="F25" s="256"/>
    </row>
    <row r="26" spans="1:9">
      <c r="A26" s="256"/>
      <c r="B26" s="256"/>
      <c r="C26" s="256"/>
      <c r="D26" s="256"/>
      <c r="E26" s="256"/>
      <c r="F26" s="256"/>
    </row>
    <row r="27" spans="1:9">
      <c r="A27" s="256"/>
      <c r="B27" s="256"/>
      <c r="C27" s="256"/>
      <c r="D27" s="256"/>
      <c r="E27" s="256"/>
      <c r="F27" s="256"/>
    </row>
    <row r="28" spans="1:9">
      <c r="C28" s="107"/>
      <c r="E28" s="108"/>
    </row>
    <row r="29" spans="1:9">
      <c r="A29" s="77"/>
    </row>
    <row r="30" spans="1:9">
      <c r="A30" s="107"/>
      <c r="C30" s="107"/>
      <c r="E30" s="101"/>
    </row>
    <row r="32" spans="1:9">
      <c r="A32" s="77"/>
    </row>
    <row r="33" spans="1:3">
      <c r="A33" s="101"/>
      <c r="C33" s="101"/>
    </row>
  </sheetData>
  <mergeCells count="11">
    <mergeCell ref="B23:D23"/>
    <mergeCell ref="A25:F25"/>
    <mergeCell ref="A26:F26"/>
    <mergeCell ref="A27:F27"/>
    <mergeCell ref="A4:F4"/>
    <mergeCell ref="A13:A14"/>
    <mergeCell ref="B13:B14"/>
    <mergeCell ref="C13:C14"/>
    <mergeCell ref="D13:D14"/>
    <mergeCell ref="E13:E14"/>
    <mergeCell ref="F13:F14"/>
  </mergeCells>
  <pageMargins left="0.58823529411764708" right="0.34313725490196079" top="0.74803149606299213" bottom="0.74803149606299213" header="0.31496062992125984" footer="0.31496062992125984"/>
  <pageSetup paperSize="9" orientation="portrait" horizontalDpi="4294967293" r:id="rId1"/>
  <headerFooter>
    <oddHeader xml:space="preserve">&amp;R&amp;"TH SarabunPSK,ธรรมดา"&amp;13แบบ ปร.5.2 (ข) งานครุภัณฑ์ อาคาร G แผ่นที่ &amp;P จากจำนวน &amp;N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R134"/>
  <sheetViews>
    <sheetView topLeftCell="A16" zoomScaleNormal="100" zoomScaleSheetLayoutView="100" zoomScalePageLayoutView="85" workbookViewId="0">
      <selection activeCell="F24" sqref="F24:M32"/>
    </sheetView>
  </sheetViews>
  <sheetFormatPr defaultColWidth="9" defaultRowHeight="17.25"/>
  <cols>
    <col min="1" max="1" width="6.28515625" style="48" customWidth="1"/>
    <col min="2" max="2" width="47.85546875" style="1" customWidth="1"/>
    <col min="3" max="3" width="6.85546875" style="47" bestFit="1" customWidth="1"/>
    <col min="4" max="4" width="7" style="1" customWidth="1"/>
    <col min="5" max="5" width="10.85546875" style="1" customWidth="1"/>
    <col min="6" max="6" width="13.85546875" style="1" bestFit="1" customWidth="1"/>
    <col min="7" max="7" width="8.140625" style="1" bestFit="1" customWidth="1"/>
    <col min="8" max="9" width="13.85546875" style="1" bestFit="1" customWidth="1"/>
    <col min="10" max="10" width="8.42578125" style="1" customWidth="1"/>
    <col min="11" max="11" width="9.140625" style="1" customWidth="1"/>
    <col min="12" max="12" width="9" style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2" t="s">
        <v>607</v>
      </c>
      <c r="B2" s="64"/>
      <c r="C2" s="3"/>
      <c r="D2" s="4"/>
      <c r="E2" s="4"/>
      <c r="F2" s="4"/>
      <c r="G2" s="4"/>
      <c r="H2" s="4"/>
      <c r="I2" s="4"/>
      <c r="J2" s="281"/>
    </row>
    <row r="3" spans="1:18">
      <c r="A3" s="5" t="s">
        <v>647</v>
      </c>
      <c r="B3" s="65"/>
      <c r="C3" s="1"/>
      <c r="D3" s="66"/>
      <c r="E3" s="67"/>
      <c r="F3" s="68"/>
      <c r="H3" s="68"/>
      <c r="J3" s="282"/>
    </row>
    <row r="4" spans="1:18">
      <c r="A4" s="9" t="s">
        <v>692</v>
      </c>
      <c r="B4" s="65"/>
      <c r="C4" s="1"/>
      <c r="D4" s="66"/>
      <c r="E4" s="67"/>
      <c r="F4" s="68"/>
      <c r="H4" s="68"/>
      <c r="J4" s="282"/>
    </row>
    <row r="5" spans="1:18">
      <c r="A5" s="5" t="s">
        <v>608</v>
      </c>
      <c r="B5" s="65"/>
      <c r="C5" s="1"/>
      <c r="D5" s="66"/>
      <c r="E5" s="67"/>
      <c r="F5" s="68"/>
      <c r="H5" s="68"/>
      <c r="J5" s="282"/>
    </row>
    <row r="6" spans="1:18">
      <c r="A6" s="51" t="s">
        <v>731</v>
      </c>
      <c r="C6" s="1" t="s">
        <v>732</v>
      </c>
      <c r="E6" s="15"/>
      <c r="F6" s="69"/>
      <c r="G6" s="69"/>
      <c r="J6" s="70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54"/>
      <c r="B9" s="71" t="s">
        <v>15</v>
      </c>
      <c r="C9" s="19"/>
      <c r="D9" s="20"/>
      <c r="E9" s="19"/>
      <c r="F9" s="19"/>
      <c r="G9" s="19"/>
      <c r="H9" s="19"/>
      <c r="I9" s="19"/>
      <c r="J9" s="19"/>
    </row>
    <row r="10" spans="1:18">
      <c r="A10" s="17">
        <v>1</v>
      </c>
      <c r="B10" s="33" t="s">
        <v>655</v>
      </c>
      <c r="C10" s="19"/>
      <c r="D10" s="20"/>
      <c r="E10" s="19"/>
      <c r="F10" s="19"/>
      <c r="G10" s="19"/>
      <c r="H10" s="19"/>
      <c r="I10" s="19"/>
      <c r="J10" s="19"/>
    </row>
    <row r="11" spans="1:18">
      <c r="A11" s="72">
        <v>1.1000000000000001</v>
      </c>
      <c r="B11" s="73" t="s">
        <v>573</v>
      </c>
      <c r="C11" s="19">
        <v>1</v>
      </c>
      <c r="D11" s="20" t="s">
        <v>0</v>
      </c>
      <c r="E11" s="19"/>
      <c r="F11" s="19"/>
      <c r="G11" s="19"/>
      <c r="H11" s="19"/>
      <c r="I11" s="34"/>
      <c r="J11" s="19"/>
    </row>
    <row r="12" spans="1:18">
      <c r="A12" s="72">
        <v>1.2</v>
      </c>
      <c r="B12" s="73" t="s">
        <v>17</v>
      </c>
      <c r="C12" s="19">
        <v>1</v>
      </c>
      <c r="D12" s="20" t="s">
        <v>0</v>
      </c>
      <c r="E12" s="19"/>
      <c r="F12" s="19"/>
      <c r="G12" s="19"/>
      <c r="H12" s="19"/>
      <c r="I12" s="34"/>
      <c r="J12" s="19"/>
    </row>
    <row r="13" spans="1:18">
      <c r="A13" s="72">
        <v>1.3</v>
      </c>
      <c r="B13" s="73" t="s">
        <v>19</v>
      </c>
      <c r="C13" s="19">
        <v>1</v>
      </c>
      <c r="D13" s="20" t="s">
        <v>0</v>
      </c>
      <c r="E13" s="19"/>
      <c r="F13" s="19"/>
      <c r="G13" s="19"/>
      <c r="H13" s="19"/>
      <c r="I13" s="34"/>
      <c r="J13" s="19"/>
    </row>
    <row r="14" spans="1:18">
      <c r="A14" s="72">
        <v>1.4</v>
      </c>
      <c r="B14" s="73" t="s">
        <v>18</v>
      </c>
      <c r="C14" s="19">
        <v>1</v>
      </c>
      <c r="D14" s="20" t="s">
        <v>0</v>
      </c>
      <c r="E14" s="19"/>
      <c r="F14" s="19"/>
      <c r="G14" s="19"/>
      <c r="H14" s="19"/>
      <c r="I14" s="34"/>
      <c r="J14" s="19"/>
      <c r="M14" s="25">
        <f>SUM(I11:I14)</f>
        <v>0</v>
      </c>
    </row>
    <row r="15" spans="1:18">
      <c r="A15" s="72">
        <v>1.5</v>
      </c>
      <c r="B15" s="73" t="s">
        <v>478</v>
      </c>
      <c r="C15" s="19">
        <v>1</v>
      </c>
      <c r="D15" s="20" t="s">
        <v>0</v>
      </c>
      <c r="E15" s="19"/>
      <c r="F15" s="19"/>
      <c r="G15" s="19"/>
      <c r="H15" s="19"/>
      <c r="I15" s="34"/>
      <c r="J15" s="19"/>
      <c r="M15" s="25"/>
    </row>
    <row r="16" spans="1:18">
      <c r="A16" s="54"/>
      <c r="B16" s="52"/>
      <c r="C16" s="19"/>
      <c r="D16" s="20"/>
      <c r="E16" s="19"/>
      <c r="F16" s="19"/>
      <c r="G16" s="19"/>
      <c r="H16" s="19"/>
      <c r="I16" s="34"/>
      <c r="J16" s="19"/>
    </row>
    <row r="17" spans="1:13">
      <c r="A17" s="54"/>
      <c r="B17" s="52"/>
      <c r="C17" s="19"/>
      <c r="D17" s="20"/>
      <c r="E17" s="19"/>
      <c r="F17" s="19"/>
      <c r="G17" s="19"/>
      <c r="H17" s="19"/>
      <c r="I17" s="34"/>
      <c r="J17" s="19"/>
    </row>
    <row r="18" spans="1:13">
      <c r="A18" s="54"/>
      <c r="B18" s="52"/>
      <c r="C18" s="19"/>
      <c r="D18" s="20"/>
      <c r="E18" s="19"/>
      <c r="F18" s="19"/>
      <c r="G18" s="19"/>
      <c r="H18" s="19"/>
      <c r="I18" s="34"/>
      <c r="J18" s="19"/>
    </row>
    <row r="19" spans="1:13">
      <c r="A19" s="54"/>
      <c r="B19" s="52"/>
      <c r="C19" s="19"/>
      <c r="D19" s="20"/>
      <c r="E19" s="19"/>
      <c r="F19" s="19"/>
      <c r="G19" s="19"/>
      <c r="H19" s="19"/>
      <c r="I19" s="34"/>
      <c r="J19" s="19"/>
    </row>
    <row r="20" spans="1:13">
      <c r="A20" s="54"/>
      <c r="B20" s="52"/>
      <c r="C20" s="19"/>
      <c r="D20" s="20"/>
      <c r="E20" s="19"/>
      <c r="F20" s="19"/>
      <c r="G20" s="19"/>
      <c r="H20" s="19"/>
      <c r="I20" s="34"/>
      <c r="J20" s="19"/>
    </row>
    <row r="21" spans="1:13">
      <c r="A21" s="54"/>
      <c r="B21" s="52"/>
      <c r="C21" s="19"/>
      <c r="D21" s="20"/>
      <c r="E21" s="19"/>
      <c r="F21" s="19"/>
      <c r="G21" s="19"/>
      <c r="H21" s="19"/>
      <c r="I21" s="34"/>
      <c r="J21" s="19"/>
    </row>
    <row r="22" spans="1:13">
      <c r="A22" s="54"/>
      <c r="B22" s="52"/>
      <c r="C22" s="19"/>
      <c r="D22" s="20"/>
      <c r="E22" s="19"/>
      <c r="F22" s="19"/>
      <c r="G22" s="19"/>
      <c r="H22" s="19"/>
      <c r="I22" s="34"/>
      <c r="J22" s="19"/>
    </row>
    <row r="23" spans="1:13">
      <c r="A23" s="54"/>
      <c r="B23" s="52"/>
      <c r="C23" s="19"/>
      <c r="D23" s="20"/>
      <c r="E23" s="19"/>
      <c r="F23" s="19"/>
      <c r="G23" s="19"/>
      <c r="H23" s="19"/>
      <c r="I23" s="34"/>
      <c r="J23" s="19"/>
    </row>
    <row r="24" spans="1:13">
      <c r="A24" s="54"/>
      <c r="B24" s="52"/>
      <c r="C24" s="19"/>
      <c r="D24" s="20"/>
      <c r="E24" s="19"/>
      <c r="F24" s="19"/>
      <c r="G24" s="19"/>
      <c r="H24" s="19"/>
      <c r="I24" s="34"/>
      <c r="J24" s="19"/>
    </row>
    <row r="25" spans="1:13">
      <c r="A25" s="54"/>
      <c r="B25" s="52"/>
      <c r="C25" s="19"/>
      <c r="D25" s="20"/>
      <c r="E25" s="19"/>
      <c r="F25" s="19"/>
      <c r="G25" s="19"/>
      <c r="H25" s="19"/>
      <c r="I25" s="34"/>
      <c r="J25" s="19"/>
    </row>
    <row r="26" spans="1:13">
      <c r="A26" s="54"/>
      <c r="B26" s="52"/>
      <c r="C26" s="19"/>
      <c r="D26" s="20"/>
      <c r="E26" s="19"/>
      <c r="F26" s="19"/>
      <c r="G26" s="19"/>
      <c r="H26" s="19"/>
      <c r="I26" s="34"/>
      <c r="J26" s="19"/>
    </row>
    <row r="27" spans="1:13">
      <c r="A27" s="54"/>
      <c r="B27" s="55"/>
      <c r="C27" s="19"/>
      <c r="D27" s="20"/>
      <c r="E27" s="19"/>
      <c r="F27" s="19"/>
      <c r="G27" s="19"/>
      <c r="H27" s="19"/>
      <c r="I27" s="34"/>
      <c r="J27" s="19"/>
    </row>
    <row r="28" spans="1:13">
      <c r="A28" s="57"/>
      <c r="B28" s="27" t="s">
        <v>20</v>
      </c>
      <c r="C28" s="28"/>
      <c r="D28" s="29"/>
      <c r="E28" s="28"/>
      <c r="F28" s="28"/>
      <c r="G28" s="28"/>
      <c r="H28" s="28"/>
      <c r="I28" s="28"/>
      <c r="J28" s="28"/>
      <c r="M28" s="25"/>
    </row>
    <row r="134" spans="4:4">
      <c r="D134" s="49"/>
    </row>
  </sheetData>
  <mergeCells count="10">
    <mergeCell ref="A1:J1"/>
    <mergeCell ref="J2:J5"/>
    <mergeCell ref="A7:A8"/>
    <mergeCell ref="B7:B8"/>
    <mergeCell ref="C7:C8"/>
    <mergeCell ref="D7:D8"/>
    <mergeCell ref="E7:F7"/>
    <mergeCell ref="G7:H7"/>
    <mergeCell ref="I7:I8"/>
    <mergeCell ref="J7:J8"/>
  </mergeCells>
  <printOptions horizontalCentered="1"/>
  <pageMargins left="0.43307086614173229" right="0.31496062992125984" top="0.74803149606299213" bottom="0.31496062992125984" header="0.31496062992125984" footer="0.31496062992125984"/>
  <pageSetup paperSize="9" orientation="landscape" horizontalDpi="4294967293" r:id="rId1"/>
  <headerFooter>
    <oddHeader xml:space="preserve">&amp;R&amp;"TH SarabunPSK,ธรรมดา"&amp;12แบบ ปร.4 (ก) สรุปหมวดงานก่อสร้าง อาคาร G  แผ่นที่ &amp;P จากจำนวน &amp;N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 tint="0.249977111117893"/>
  </sheetPr>
  <dimension ref="A1:Q155"/>
  <sheetViews>
    <sheetView topLeftCell="A64" zoomScaleNormal="100" zoomScaleSheetLayoutView="85" zoomScalePageLayoutView="85" workbookViewId="0">
      <selection activeCell="K87" sqref="K87"/>
    </sheetView>
  </sheetViews>
  <sheetFormatPr defaultColWidth="9" defaultRowHeight="17.25"/>
  <cols>
    <col min="1" max="1" width="6.28515625" style="48" customWidth="1"/>
    <col min="2" max="2" width="47" style="1" customWidth="1"/>
    <col min="3" max="3" width="8.7109375" style="47" bestFit="1" customWidth="1"/>
    <col min="4" max="4" width="7" style="1" customWidth="1"/>
    <col min="5" max="5" width="9.7109375" style="1" customWidth="1"/>
    <col min="6" max="6" width="12.28515625" style="1" bestFit="1" customWidth="1"/>
    <col min="7" max="7" width="9.28515625" style="1" bestFit="1" customWidth="1"/>
    <col min="8" max="8" width="11.140625" style="1" bestFit="1" customWidth="1"/>
    <col min="9" max="9" width="12.140625" style="1" bestFit="1" customWidth="1"/>
    <col min="10" max="10" width="8.42578125" style="1" customWidth="1"/>
    <col min="11" max="11" width="12.28515625" style="1" bestFit="1" customWidth="1"/>
    <col min="12" max="12" width="14.42578125" style="1" customWidth="1"/>
    <col min="13" max="16384" width="9" style="1"/>
  </cols>
  <sheetData>
    <row r="1" spans="1:17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7">
      <c r="A2" s="2" t="s">
        <v>607</v>
      </c>
      <c r="B2" s="3"/>
      <c r="C2" s="3"/>
      <c r="D2" s="4"/>
      <c r="E2" s="4"/>
      <c r="F2" s="4"/>
      <c r="G2" s="4"/>
      <c r="H2" s="4"/>
      <c r="I2" s="4"/>
      <c r="J2" s="281"/>
    </row>
    <row r="3" spans="1:17">
      <c r="A3" s="5" t="s">
        <v>647</v>
      </c>
      <c r="C3" s="1"/>
      <c r="D3" s="6"/>
      <c r="E3" s="7"/>
      <c r="F3" s="8"/>
      <c r="H3" s="8"/>
      <c r="J3" s="282"/>
    </row>
    <row r="4" spans="1:17">
      <c r="A4" s="5" t="s">
        <v>693</v>
      </c>
      <c r="C4" s="1"/>
      <c r="D4" s="6"/>
      <c r="E4" s="7"/>
      <c r="F4" s="8"/>
      <c r="H4" s="8"/>
      <c r="J4" s="282"/>
    </row>
    <row r="5" spans="1:17">
      <c r="A5" s="5" t="s">
        <v>608</v>
      </c>
      <c r="C5" s="1"/>
      <c r="D5" s="6"/>
      <c r="E5" s="7"/>
      <c r="F5" s="8"/>
      <c r="H5" s="8"/>
      <c r="J5" s="282"/>
    </row>
    <row r="6" spans="1:17">
      <c r="A6" s="51" t="s">
        <v>731</v>
      </c>
      <c r="C6" s="1" t="s">
        <v>732</v>
      </c>
      <c r="E6" s="12"/>
      <c r="F6" s="13"/>
      <c r="G6" s="13"/>
      <c r="H6" s="10"/>
      <c r="I6" s="10"/>
      <c r="J6" s="14"/>
      <c r="Q6" s="15"/>
    </row>
    <row r="7" spans="1:17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7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7">
      <c r="A9" s="17">
        <v>1.1000000000000001</v>
      </c>
      <c r="B9" s="52" t="s">
        <v>656</v>
      </c>
      <c r="C9" s="19"/>
      <c r="D9" s="20"/>
      <c r="E9" s="19"/>
      <c r="F9" s="19"/>
      <c r="G9" s="19"/>
      <c r="H9" s="19"/>
      <c r="I9" s="34"/>
      <c r="J9" s="19"/>
    </row>
    <row r="10" spans="1:17">
      <c r="A10" s="24" t="s">
        <v>140</v>
      </c>
      <c r="B10" s="35" t="s">
        <v>232</v>
      </c>
      <c r="C10" s="19">
        <v>1</v>
      </c>
      <c r="D10" s="20" t="s">
        <v>0</v>
      </c>
      <c r="E10" s="19"/>
      <c r="F10" s="19"/>
      <c r="G10" s="19"/>
      <c r="H10" s="19"/>
      <c r="I10" s="34"/>
      <c r="J10" s="19"/>
    </row>
    <row r="11" spans="1:17">
      <c r="A11" s="24" t="s">
        <v>139</v>
      </c>
      <c r="B11" s="35" t="s">
        <v>169</v>
      </c>
      <c r="C11" s="19">
        <v>1</v>
      </c>
      <c r="D11" s="20" t="s">
        <v>0</v>
      </c>
      <c r="E11" s="19"/>
      <c r="F11" s="19"/>
      <c r="G11" s="19"/>
      <c r="H11" s="19"/>
      <c r="I11" s="34"/>
      <c r="J11" s="19"/>
    </row>
    <row r="12" spans="1:17">
      <c r="A12" s="24" t="s">
        <v>141</v>
      </c>
      <c r="B12" s="73" t="s">
        <v>238</v>
      </c>
      <c r="C12" s="19">
        <v>1</v>
      </c>
      <c r="D12" s="20" t="s">
        <v>0</v>
      </c>
      <c r="E12" s="19"/>
      <c r="F12" s="19"/>
      <c r="G12" s="19"/>
      <c r="H12" s="19"/>
      <c r="I12" s="34"/>
      <c r="J12" s="19"/>
    </row>
    <row r="13" spans="1:17">
      <c r="A13" s="24" t="s">
        <v>142</v>
      </c>
      <c r="B13" s="35" t="s">
        <v>48</v>
      </c>
      <c r="C13" s="19">
        <v>1</v>
      </c>
      <c r="D13" s="20" t="s">
        <v>0</v>
      </c>
      <c r="E13" s="19"/>
      <c r="F13" s="19"/>
      <c r="G13" s="19"/>
      <c r="H13" s="19"/>
      <c r="I13" s="34"/>
      <c r="J13" s="19"/>
    </row>
    <row r="14" spans="1:17">
      <c r="A14" s="54"/>
      <c r="B14" s="33"/>
      <c r="C14" s="19"/>
      <c r="D14" s="20"/>
      <c r="E14" s="19"/>
      <c r="F14" s="19"/>
      <c r="G14" s="19"/>
      <c r="H14" s="19"/>
      <c r="I14" s="34"/>
      <c r="J14" s="19"/>
    </row>
    <row r="15" spans="1:17">
      <c r="A15" s="54"/>
      <c r="B15" s="18"/>
      <c r="C15" s="19"/>
      <c r="D15" s="20"/>
      <c r="E15" s="19"/>
      <c r="F15" s="19"/>
      <c r="G15" s="19"/>
      <c r="H15" s="19"/>
      <c r="I15" s="34"/>
      <c r="J15" s="19"/>
    </row>
    <row r="16" spans="1:17">
      <c r="A16" s="54"/>
      <c r="B16" s="55"/>
      <c r="C16" s="19"/>
      <c r="D16" s="20"/>
      <c r="E16" s="19"/>
      <c r="F16" s="19"/>
      <c r="G16" s="19"/>
      <c r="H16" s="19"/>
      <c r="I16" s="34"/>
      <c r="J16" s="19"/>
    </row>
    <row r="17" spans="1:10">
      <c r="A17" s="54"/>
      <c r="B17" s="55"/>
      <c r="C17" s="19"/>
      <c r="D17" s="20"/>
      <c r="E17" s="19"/>
      <c r="F17" s="19"/>
      <c r="G17" s="19"/>
      <c r="H17" s="19"/>
      <c r="I17" s="34"/>
      <c r="J17" s="19"/>
    </row>
    <row r="18" spans="1:10">
      <c r="A18" s="54"/>
      <c r="B18" s="55"/>
      <c r="C18" s="19"/>
      <c r="D18" s="20"/>
      <c r="E18" s="19"/>
      <c r="F18" s="19"/>
      <c r="G18" s="19"/>
      <c r="H18" s="19"/>
      <c r="I18" s="34"/>
      <c r="J18" s="19"/>
    </row>
    <row r="19" spans="1:10">
      <c r="A19" s="54"/>
      <c r="B19" s="55"/>
      <c r="C19" s="19"/>
      <c r="D19" s="20"/>
      <c r="E19" s="19"/>
      <c r="F19" s="19"/>
      <c r="G19" s="19"/>
      <c r="H19" s="19"/>
      <c r="I19" s="34"/>
      <c r="J19" s="19"/>
    </row>
    <row r="20" spans="1:10">
      <c r="A20" s="54"/>
      <c r="B20" s="55"/>
      <c r="C20" s="19"/>
      <c r="D20" s="20"/>
      <c r="E20" s="19"/>
      <c r="F20" s="19"/>
      <c r="G20" s="19"/>
      <c r="H20" s="19"/>
      <c r="I20" s="34"/>
      <c r="J20" s="19"/>
    </row>
    <row r="21" spans="1:10">
      <c r="A21" s="54"/>
      <c r="B21" s="55"/>
      <c r="C21" s="19"/>
      <c r="D21" s="20"/>
      <c r="E21" s="19"/>
      <c r="F21" s="19"/>
      <c r="G21" s="19"/>
      <c r="H21" s="19"/>
      <c r="I21" s="34"/>
      <c r="J21" s="19"/>
    </row>
    <row r="22" spans="1:10">
      <c r="A22" s="54"/>
      <c r="B22" s="55"/>
      <c r="C22" s="19"/>
      <c r="D22" s="20"/>
      <c r="E22" s="19"/>
      <c r="F22" s="19"/>
      <c r="G22" s="19"/>
      <c r="H22" s="19"/>
      <c r="I22" s="34"/>
      <c r="J22" s="19"/>
    </row>
    <row r="23" spans="1:10">
      <c r="A23" s="54"/>
      <c r="B23" s="55"/>
      <c r="C23" s="19"/>
      <c r="D23" s="20"/>
      <c r="E23" s="19"/>
      <c r="F23" s="19"/>
      <c r="G23" s="19"/>
      <c r="H23" s="19"/>
      <c r="I23" s="34"/>
      <c r="J23" s="19"/>
    </row>
    <row r="24" spans="1:10">
      <c r="A24" s="54"/>
      <c r="B24" s="55"/>
      <c r="C24" s="19"/>
      <c r="D24" s="20"/>
      <c r="E24" s="19"/>
      <c r="F24" s="19"/>
      <c r="G24" s="19"/>
      <c r="H24" s="19"/>
      <c r="I24" s="34"/>
      <c r="J24" s="19"/>
    </row>
    <row r="25" spans="1:10">
      <c r="A25" s="54"/>
      <c r="B25" s="55"/>
      <c r="C25" s="19"/>
      <c r="D25" s="20"/>
      <c r="E25" s="19"/>
      <c r="F25" s="19"/>
      <c r="G25" s="19"/>
      <c r="H25" s="19"/>
      <c r="I25" s="34"/>
      <c r="J25" s="19"/>
    </row>
    <row r="26" spans="1:10">
      <c r="A26" s="57"/>
      <c r="B26" s="27" t="s">
        <v>42</v>
      </c>
      <c r="C26" s="58"/>
      <c r="D26" s="59"/>
      <c r="E26" s="58"/>
      <c r="F26" s="28"/>
      <c r="G26" s="58"/>
      <c r="H26" s="28"/>
      <c r="I26" s="28"/>
      <c r="J26" s="58"/>
    </row>
    <row r="27" spans="1:10">
      <c r="A27" s="17" t="s">
        <v>140</v>
      </c>
      <c r="B27" s="33" t="s">
        <v>47</v>
      </c>
      <c r="C27" s="19"/>
      <c r="D27" s="20"/>
      <c r="E27" s="19"/>
      <c r="F27" s="19"/>
      <c r="G27" s="19"/>
      <c r="H27" s="19"/>
      <c r="I27" s="19"/>
      <c r="J27" s="19"/>
    </row>
    <row r="28" spans="1:10">
      <c r="A28" s="60">
        <v>1.1000000000000001</v>
      </c>
      <c r="B28" s="61" t="s">
        <v>234</v>
      </c>
      <c r="C28" s="19">
        <v>1749.68</v>
      </c>
      <c r="D28" s="20" t="s">
        <v>22</v>
      </c>
      <c r="E28" s="19"/>
      <c r="F28" s="19"/>
      <c r="G28" s="19"/>
      <c r="H28" s="19"/>
      <c r="I28" s="19"/>
      <c r="J28" s="19"/>
    </row>
    <row r="29" spans="1:10">
      <c r="A29" s="60">
        <v>1.2</v>
      </c>
      <c r="B29" s="35" t="s">
        <v>235</v>
      </c>
      <c r="C29" s="19">
        <v>2</v>
      </c>
      <c r="D29" s="20" t="s">
        <v>40</v>
      </c>
      <c r="E29" s="19"/>
      <c r="F29" s="19"/>
      <c r="G29" s="19"/>
      <c r="H29" s="19"/>
      <c r="I29" s="19"/>
      <c r="J29" s="19"/>
    </row>
    <row r="30" spans="1:10">
      <c r="A30" s="56"/>
      <c r="B30" s="35"/>
      <c r="C30" s="19"/>
      <c r="D30" s="20"/>
      <c r="E30" s="19"/>
      <c r="F30" s="19"/>
      <c r="G30" s="19"/>
      <c r="H30" s="19"/>
      <c r="I30" s="19"/>
      <c r="J30" s="19"/>
    </row>
    <row r="31" spans="1:10" s="30" customFormat="1">
      <c r="A31" s="57"/>
      <c r="B31" s="27" t="s">
        <v>44</v>
      </c>
      <c r="C31" s="28"/>
      <c r="D31" s="29"/>
      <c r="E31" s="28"/>
      <c r="F31" s="28"/>
      <c r="G31" s="28"/>
      <c r="H31" s="28"/>
      <c r="I31" s="28"/>
      <c r="J31" s="28"/>
    </row>
    <row r="32" spans="1:10">
      <c r="A32" s="17" t="s">
        <v>139</v>
      </c>
      <c r="B32" s="33" t="s">
        <v>169</v>
      </c>
      <c r="C32" s="19"/>
      <c r="D32" s="20"/>
      <c r="E32" s="19"/>
      <c r="F32" s="19"/>
      <c r="G32" s="19"/>
      <c r="H32" s="19"/>
      <c r="I32" s="19"/>
      <c r="J32" s="19"/>
    </row>
    <row r="33" spans="1:12">
      <c r="A33" s="24">
        <v>2.1</v>
      </c>
      <c r="B33" s="35" t="s">
        <v>621</v>
      </c>
      <c r="C33" s="19">
        <v>232</v>
      </c>
      <c r="D33" s="20" t="s">
        <v>21</v>
      </c>
      <c r="E33" s="19"/>
      <c r="F33" s="19"/>
      <c r="G33" s="19"/>
      <c r="H33" s="19"/>
      <c r="I33" s="19"/>
      <c r="J33" s="19"/>
      <c r="K33" s="25"/>
    </row>
    <row r="34" spans="1:12">
      <c r="A34" s="24">
        <v>2.2000000000000002</v>
      </c>
      <c r="B34" s="35" t="s">
        <v>206</v>
      </c>
      <c r="C34" s="19">
        <v>232</v>
      </c>
      <c r="D34" s="20" t="s">
        <v>21</v>
      </c>
      <c r="E34" s="19"/>
      <c r="F34" s="19"/>
      <c r="G34" s="19"/>
      <c r="H34" s="19"/>
      <c r="I34" s="19"/>
      <c r="J34" s="19"/>
      <c r="K34" s="25"/>
    </row>
    <row r="35" spans="1:12">
      <c r="A35" s="24">
        <v>2.2999999999999998</v>
      </c>
      <c r="B35" s="35" t="s">
        <v>207</v>
      </c>
      <c r="C35" s="19">
        <v>232</v>
      </c>
      <c r="D35" s="20" t="s">
        <v>21</v>
      </c>
      <c r="E35" s="19"/>
      <c r="F35" s="19"/>
      <c r="G35" s="19"/>
      <c r="H35" s="19"/>
      <c r="I35" s="19"/>
      <c r="J35" s="19"/>
      <c r="K35" s="25"/>
    </row>
    <row r="36" spans="1:12">
      <c r="A36" s="24">
        <v>2.4</v>
      </c>
      <c r="B36" s="35" t="s">
        <v>208</v>
      </c>
      <c r="C36" s="19">
        <v>1</v>
      </c>
      <c r="D36" s="20" t="s">
        <v>21</v>
      </c>
      <c r="E36" s="19"/>
      <c r="F36" s="19"/>
      <c r="G36" s="19"/>
      <c r="H36" s="19"/>
      <c r="I36" s="19"/>
      <c r="J36" s="19"/>
      <c r="K36" s="25"/>
    </row>
    <row r="37" spans="1:12">
      <c r="A37" s="24">
        <v>2.5</v>
      </c>
      <c r="B37" s="61" t="s">
        <v>209</v>
      </c>
      <c r="C37" s="19">
        <v>91.24</v>
      </c>
      <c r="D37" s="20" t="s">
        <v>22</v>
      </c>
      <c r="E37" s="19"/>
      <c r="F37" s="19"/>
      <c r="G37" s="19"/>
      <c r="H37" s="19"/>
      <c r="I37" s="19"/>
      <c r="J37" s="19"/>
      <c r="K37" s="25"/>
    </row>
    <row r="38" spans="1:12">
      <c r="A38" s="24">
        <v>2.6</v>
      </c>
      <c r="B38" s="61" t="s">
        <v>205</v>
      </c>
      <c r="C38" s="19">
        <v>73.87</v>
      </c>
      <c r="D38" s="20" t="s">
        <v>22</v>
      </c>
      <c r="E38" s="19"/>
      <c r="F38" s="19"/>
      <c r="G38" s="19"/>
      <c r="H38" s="19"/>
      <c r="I38" s="19"/>
      <c r="J38" s="19"/>
      <c r="K38" s="25"/>
    </row>
    <row r="39" spans="1:12">
      <c r="A39" s="24">
        <v>2.7</v>
      </c>
      <c r="B39" s="61" t="s">
        <v>210</v>
      </c>
      <c r="C39" s="19">
        <v>1164.54</v>
      </c>
      <c r="D39" s="20" t="s">
        <v>22</v>
      </c>
      <c r="E39" s="19"/>
      <c r="F39" s="19"/>
      <c r="G39" s="19"/>
      <c r="H39" s="19"/>
      <c r="I39" s="19"/>
      <c r="J39" s="19"/>
      <c r="K39" s="25"/>
    </row>
    <row r="40" spans="1:12">
      <c r="A40" s="24">
        <v>2.8</v>
      </c>
      <c r="B40" s="61" t="s">
        <v>211</v>
      </c>
      <c r="C40" s="19">
        <v>1524.67</v>
      </c>
      <c r="D40" s="20" t="s">
        <v>22</v>
      </c>
      <c r="E40" s="19"/>
      <c r="F40" s="19"/>
      <c r="G40" s="19"/>
      <c r="H40" s="19"/>
      <c r="I40" s="19"/>
      <c r="J40" s="19"/>
      <c r="K40" s="25"/>
    </row>
    <row r="41" spans="1:12">
      <c r="A41" s="24">
        <v>2.9</v>
      </c>
      <c r="B41" s="61" t="s">
        <v>202</v>
      </c>
      <c r="C41" s="19"/>
      <c r="D41" s="20"/>
      <c r="E41" s="19"/>
      <c r="F41" s="19"/>
      <c r="G41" s="19"/>
      <c r="H41" s="19"/>
      <c r="I41" s="19"/>
      <c r="J41" s="19"/>
      <c r="K41" s="25"/>
    </row>
    <row r="42" spans="1:12">
      <c r="A42" s="62"/>
      <c r="B42" s="22" t="s">
        <v>212</v>
      </c>
      <c r="C42" s="19">
        <f>C45*0.5</f>
        <v>5335</v>
      </c>
      <c r="D42" s="20" t="s">
        <v>23</v>
      </c>
      <c r="E42" s="19"/>
      <c r="F42" s="19"/>
      <c r="G42" s="19"/>
      <c r="H42" s="19"/>
      <c r="I42" s="19"/>
      <c r="J42" s="19"/>
      <c r="K42" s="25"/>
    </row>
    <row r="43" spans="1:12">
      <c r="A43" s="17"/>
      <c r="B43" s="22" t="s">
        <v>213</v>
      </c>
      <c r="C43" s="19">
        <f>C42*0.3</f>
        <v>1600.5</v>
      </c>
      <c r="D43" s="20" t="s">
        <v>25</v>
      </c>
      <c r="E43" s="19"/>
      <c r="F43" s="19"/>
      <c r="G43" s="19"/>
      <c r="H43" s="19"/>
      <c r="I43" s="19"/>
      <c r="J43" s="19"/>
      <c r="K43" s="25"/>
    </row>
    <row r="44" spans="1:12">
      <c r="A44" s="17"/>
      <c r="B44" s="22" t="s">
        <v>214</v>
      </c>
      <c r="C44" s="19">
        <v>7106</v>
      </c>
      <c r="D44" s="20" t="s">
        <v>21</v>
      </c>
      <c r="E44" s="19"/>
      <c r="F44" s="19"/>
      <c r="G44" s="19"/>
      <c r="H44" s="19"/>
      <c r="I44" s="19"/>
      <c r="J44" s="19"/>
      <c r="K44" s="25"/>
    </row>
    <row r="45" spans="1:12">
      <c r="A45" s="17"/>
      <c r="B45" s="22" t="s">
        <v>215</v>
      </c>
      <c r="C45" s="19">
        <v>10670</v>
      </c>
      <c r="D45" s="20" t="s">
        <v>23</v>
      </c>
      <c r="E45" s="19"/>
      <c r="F45" s="19"/>
      <c r="G45" s="19"/>
      <c r="H45" s="19"/>
      <c r="I45" s="19"/>
      <c r="J45" s="19"/>
      <c r="K45" s="25"/>
    </row>
    <row r="46" spans="1:12">
      <c r="A46" s="36">
        <v>2.1</v>
      </c>
      <c r="B46" s="35" t="s">
        <v>216</v>
      </c>
      <c r="C46" s="19">
        <f>C45*0.25</f>
        <v>2667.5</v>
      </c>
      <c r="D46" s="20" t="s">
        <v>24</v>
      </c>
      <c r="E46" s="19"/>
      <c r="F46" s="19"/>
      <c r="G46" s="19"/>
      <c r="H46" s="19"/>
      <c r="I46" s="19"/>
      <c r="J46" s="19"/>
      <c r="K46" s="25"/>
    </row>
    <row r="47" spans="1:12">
      <c r="A47" s="24">
        <v>2.11</v>
      </c>
      <c r="B47" s="35" t="s">
        <v>217</v>
      </c>
      <c r="C47" s="19"/>
      <c r="D47" s="20"/>
      <c r="E47" s="19"/>
      <c r="F47" s="19"/>
      <c r="G47" s="19"/>
      <c r="H47" s="19"/>
      <c r="I47" s="19"/>
      <c r="J47" s="19"/>
      <c r="K47" s="25"/>
    </row>
    <row r="48" spans="1:12">
      <c r="A48" s="62"/>
      <c r="B48" s="22" t="s">
        <v>203</v>
      </c>
      <c r="C48" s="19">
        <v>6294</v>
      </c>
      <c r="D48" s="20" t="s">
        <v>24</v>
      </c>
      <c r="E48" s="19"/>
      <c r="F48" s="19"/>
      <c r="G48" s="19"/>
      <c r="H48" s="19"/>
      <c r="I48" s="19"/>
      <c r="J48" s="19"/>
      <c r="K48" s="25"/>
      <c r="L48" s="25"/>
    </row>
    <row r="49" spans="1:12">
      <c r="A49" s="62"/>
      <c r="B49" s="22" t="s">
        <v>222</v>
      </c>
      <c r="C49" s="19">
        <v>9142</v>
      </c>
      <c r="D49" s="20" t="s">
        <v>24</v>
      </c>
      <c r="E49" s="19"/>
      <c r="F49" s="19"/>
      <c r="G49" s="19"/>
      <c r="H49" s="19"/>
      <c r="I49" s="19"/>
      <c r="J49" s="19"/>
      <c r="K49" s="25"/>
    </row>
    <row r="50" spans="1:12">
      <c r="A50" s="62"/>
      <c r="B50" s="22" t="s">
        <v>218</v>
      </c>
      <c r="C50" s="19">
        <v>66686.490000000005</v>
      </c>
      <c r="D50" s="20" t="s">
        <v>24</v>
      </c>
      <c r="E50" s="19"/>
      <c r="F50" s="19"/>
      <c r="G50" s="19"/>
      <c r="H50" s="19"/>
      <c r="I50" s="19"/>
      <c r="J50" s="19"/>
      <c r="K50" s="25"/>
    </row>
    <row r="51" spans="1:12">
      <c r="A51" s="62"/>
      <c r="B51" s="22" t="s">
        <v>219</v>
      </c>
      <c r="C51" s="19">
        <v>15511</v>
      </c>
      <c r="D51" s="20" t="s">
        <v>24</v>
      </c>
      <c r="E51" s="19"/>
      <c r="F51" s="19"/>
      <c r="G51" s="19"/>
      <c r="H51" s="19"/>
      <c r="I51" s="19"/>
      <c r="J51" s="19"/>
      <c r="K51" s="25"/>
    </row>
    <row r="52" spans="1:12">
      <c r="A52" s="62"/>
      <c r="B52" s="22" t="s">
        <v>223</v>
      </c>
      <c r="C52" s="19">
        <v>4155.3500000000004</v>
      </c>
      <c r="D52" s="20" t="s">
        <v>24</v>
      </c>
      <c r="E52" s="19"/>
      <c r="F52" s="19"/>
      <c r="G52" s="19"/>
      <c r="H52" s="19"/>
      <c r="I52" s="19"/>
      <c r="J52" s="19"/>
      <c r="K52" s="25"/>
      <c r="L52" s="25"/>
    </row>
    <row r="53" spans="1:12">
      <c r="A53" s="62"/>
      <c r="B53" s="22" t="s">
        <v>224</v>
      </c>
      <c r="C53" s="19">
        <v>80793.289999999994</v>
      </c>
      <c r="D53" s="20" t="s">
        <v>24</v>
      </c>
      <c r="E53" s="19"/>
      <c r="F53" s="19"/>
      <c r="G53" s="19"/>
      <c r="H53" s="19"/>
      <c r="I53" s="19"/>
      <c r="J53" s="19"/>
      <c r="K53" s="25"/>
      <c r="L53" s="25"/>
    </row>
    <row r="54" spans="1:12">
      <c r="A54" s="24">
        <v>2.12</v>
      </c>
      <c r="B54" s="35" t="s">
        <v>220</v>
      </c>
      <c r="C54" s="19">
        <f>SUM(C48:C53)*0.03</f>
        <v>5477.4638999999997</v>
      </c>
      <c r="D54" s="20" t="s">
        <v>24</v>
      </c>
      <c r="E54" s="19"/>
      <c r="F54" s="19"/>
      <c r="G54" s="19"/>
      <c r="H54" s="19"/>
      <c r="I54" s="19"/>
      <c r="J54" s="19"/>
      <c r="K54" s="25"/>
      <c r="L54" s="25"/>
    </row>
    <row r="55" spans="1:12">
      <c r="A55" s="24">
        <v>2.13</v>
      </c>
      <c r="B55" s="35" t="s">
        <v>221</v>
      </c>
      <c r="C55" s="19">
        <v>14.09</v>
      </c>
      <c r="D55" s="20" t="s">
        <v>2</v>
      </c>
      <c r="E55" s="19"/>
      <c r="F55" s="19"/>
      <c r="G55" s="19"/>
      <c r="H55" s="19"/>
      <c r="I55" s="19"/>
      <c r="J55" s="19"/>
      <c r="K55" s="25"/>
    </row>
    <row r="56" spans="1:12" s="30" customFormat="1">
      <c r="A56" s="29"/>
      <c r="B56" s="27" t="s">
        <v>45</v>
      </c>
      <c r="C56" s="28"/>
      <c r="D56" s="29"/>
      <c r="E56" s="28"/>
      <c r="F56" s="28"/>
      <c r="G56" s="28"/>
      <c r="H56" s="28"/>
      <c r="I56" s="28"/>
      <c r="J56" s="28"/>
      <c r="K56" s="31"/>
    </row>
    <row r="57" spans="1:12" s="30" customFormat="1">
      <c r="A57" s="17" t="s">
        <v>141</v>
      </c>
      <c r="B57" s="33" t="s">
        <v>238</v>
      </c>
      <c r="C57" s="34"/>
      <c r="D57" s="17"/>
      <c r="E57" s="34"/>
      <c r="F57" s="34"/>
      <c r="G57" s="34"/>
      <c r="H57" s="34"/>
      <c r="I57" s="34"/>
      <c r="J57" s="34"/>
    </row>
    <row r="58" spans="1:12" s="30" customFormat="1">
      <c r="A58" s="24">
        <v>3.1</v>
      </c>
      <c r="B58" s="35" t="s">
        <v>49</v>
      </c>
      <c r="C58" s="34"/>
      <c r="D58" s="17"/>
      <c r="E58" s="34"/>
      <c r="F58" s="34"/>
      <c r="G58" s="34"/>
      <c r="H58" s="34"/>
      <c r="I58" s="34"/>
      <c r="J58" s="34"/>
    </row>
    <row r="59" spans="1:12">
      <c r="A59" s="62"/>
      <c r="B59" s="35" t="s">
        <v>469</v>
      </c>
      <c r="C59" s="19">
        <v>1020</v>
      </c>
      <c r="D59" s="20" t="s">
        <v>24</v>
      </c>
      <c r="E59" s="19"/>
      <c r="F59" s="19"/>
      <c r="G59" s="19"/>
      <c r="H59" s="19"/>
      <c r="I59" s="19"/>
      <c r="J59" s="19"/>
    </row>
    <row r="60" spans="1:12">
      <c r="A60" s="62"/>
      <c r="B60" s="35" t="s">
        <v>470</v>
      </c>
      <c r="C60" s="19">
        <v>5385</v>
      </c>
      <c r="D60" s="20" t="s">
        <v>24</v>
      </c>
      <c r="E60" s="19"/>
      <c r="F60" s="19"/>
      <c r="G60" s="19"/>
      <c r="H60" s="19"/>
      <c r="I60" s="19"/>
      <c r="J60" s="19"/>
    </row>
    <row r="61" spans="1:12">
      <c r="A61" s="62" t="s">
        <v>43</v>
      </c>
      <c r="B61" s="35" t="s">
        <v>471</v>
      </c>
      <c r="C61" s="19">
        <v>7880</v>
      </c>
      <c r="D61" s="20" t="s">
        <v>24</v>
      </c>
      <c r="E61" s="19"/>
      <c r="F61" s="19"/>
      <c r="G61" s="19"/>
      <c r="H61" s="19"/>
      <c r="I61" s="19"/>
      <c r="J61" s="19"/>
    </row>
    <row r="62" spans="1:12">
      <c r="A62" s="62"/>
      <c r="B62" s="35" t="s">
        <v>472</v>
      </c>
      <c r="C62" s="19">
        <f>1586</f>
        <v>1586</v>
      </c>
      <c r="D62" s="20" t="s">
        <v>24</v>
      </c>
      <c r="E62" s="19"/>
      <c r="F62" s="19"/>
      <c r="G62" s="19"/>
      <c r="H62" s="19"/>
      <c r="I62" s="19"/>
      <c r="J62" s="19"/>
    </row>
    <row r="63" spans="1:12">
      <c r="A63" s="62"/>
      <c r="B63" s="35" t="s">
        <v>468</v>
      </c>
      <c r="C63" s="19">
        <v>6666</v>
      </c>
      <c r="D63" s="20" t="s">
        <v>24</v>
      </c>
      <c r="E63" s="19"/>
      <c r="F63" s="19"/>
      <c r="G63" s="19"/>
      <c r="H63" s="19"/>
      <c r="I63" s="19"/>
      <c r="J63" s="19"/>
      <c r="L63" s="63"/>
    </row>
    <row r="64" spans="1:12">
      <c r="A64" s="62"/>
      <c r="B64" s="35" t="s">
        <v>467</v>
      </c>
      <c r="C64" s="19">
        <v>2629</v>
      </c>
      <c r="D64" s="20" t="s">
        <v>24</v>
      </c>
      <c r="E64" s="19"/>
      <c r="F64" s="19"/>
      <c r="G64" s="19"/>
      <c r="H64" s="19"/>
      <c r="I64" s="19"/>
      <c r="J64" s="19"/>
    </row>
    <row r="65" spans="1:10">
      <c r="A65" s="62"/>
      <c r="B65" s="35" t="s">
        <v>460</v>
      </c>
      <c r="C65" s="19">
        <v>100.23</v>
      </c>
      <c r="D65" s="20" t="s">
        <v>24</v>
      </c>
      <c r="E65" s="19"/>
      <c r="F65" s="19"/>
      <c r="G65" s="19"/>
      <c r="H65" s="19"/>
      <c r="I65" s="19"/>
      <c r="J65" s="19"/>
    </row>
    <row r="66" spans="1:10">
      <c r="A66" s="62"/>
      <c r="B66" s="35" t="s">
        <v>461</v>
      </c>
      <c r="C66" s="19">
        <v>63.09</v>
      </c>
      <c r="D66" s="20" t="s">
        <v>24</v>
      </c>
      <c r="E66" s="19"/>
      <c r="F66" s="19"/>
      <c r="G66" s="19"/>
      <c r="H66" s="19"/>
      <c r="I66" s="19"/>
      <c r="J66" s="19"/>
    </row>
    <row r="67" spans="1:10">
      <c r="A67" s="62"/>
      <c r="B67" s="35" t="s">
        <v>463</v>
      </c>
      <c r="C67" s="19">
        <v>120.24</v>
      </c>
      <c r="D67" s="20" t="s">
        <v>24</v>
      </c>
      <c r="E67" s="19"/>
      <c r="F67" s="19"/>
      <c r="G67" s="19"/>
      <c r="H67" s="19"/>
      <c r="I67" s="19"/>
      <c r="J67" s="19"/>
    </row>
    <row r="68" spans="1:10">
      <c r="A68" s="62"/>
      <c r="B68" s="35" t="s">
        <v>462</v>
      </c>
      <c r="C68" s="19">
        <v>60.53</v>
      </c>
      <c r="D68" s="20" t="s">
        <v>24</v>
      </c>
      <c r="E68" s="19"/>
      <c r="F68" s="19"/>
      <c r="G68" s="19"/>
      <c r="H68" s="19"/>
      <c r="I68" s="19"/>
      <c r="J68" s="19"/>
    </row>
    <row r="69" spans="1:10">
      <c r="A69" s="62"/>
      <c r="B69" s="35" t="s">
        <v>464</v>
      </c>
      <c r="C69" s="19">
        <v>86.63</v>
      </c>
      <c r="D69" s="20" t="s">
        <v>24</v>
      </c>
      <c r="E69" s="19"/>
      <c r="F69" s="19"/>
      <c r="G69" s="19"/>
      <c r="H69" s="19"/>
      <c r="I69" s="19"/>
      <c r="J69" s="19"/>
    </row>
    <row r="70" spans="1:10">
      <c r="A70" s="62"/>
      <c r="B70" s="35" t="s">
        <v>458</v>
      </c>
      <c r="C70" s="19">
        <v>40.049999999999997</v>
      </c>
      <c r="D70" s="20" t="s">
        <v>24</v>
      </c>
      <c r="E70" s="19"/>
      <c r="F70" s="19"/>
      <c r="G70" s="19"/>
      <c r="H70" s="19"/>
      <c r="I70" s="19"/>
      <c r="J70" s="19"/>
    </row>
    <row r="71" spans="1:10">
      <c r="A71" s="62"/>
      <c r="B71" s="35" t="s">
        <v>473</v>
      </c>
      <c r="C71" s="19">
        <v>31</v>
      </c>
      <c r="D71" s="20" t="s">
        <v>26</v>
      </c>
      <c r="E71" s="19"/>
      <c r="F71" s="19"/>
      <c r="G71" s="19"/>
      <c r="H71" s="19"/>
      <c r="I71" s="19"/>
      <c r="J71" s="19"/>
    </row>
    <row r="72" spans="1:10">
      <c r="A72" s="62"/>
      <c r="B72" s="35" t="s">
        <v>474</v>
      </c>
      <c r="C72" s="19">
        <v>18</v>
      </c>
      <c r="D72" s="20" t="s">
        <v>26</v>
      </c>
      <c r="E72" s="19"/>
      <c r="F72" s="19"/>
      <c r="G72" s="19"/>
      <c r="H72" s="19"/>
      <c r="I72" s="19"/>
      <c r="J72" s="19"/>
    </row>
    <row r="73" spans="1:10">
      <c r="A73" s="62"/>
      <c r="B73" s="35" t="s">
        <v>475</v>
      </c>
      <c r="C73" s="19">
        <v>24</v>
      </c>
      <c r="D73" s="20" t="s">
        <v>26</v>
      </c>
      <c r="E73" s="19"/>
      <c r="F73" s="19"/>
      <c r="G73" s="19"/>
      <c r="H73" s="19"/>
      <c r="I73" s="19"/>
      <c r="J73" s="19"/>
    </row>
    <row r="74" spans="1:10">
      <c r="A74" s="62"/>
      <c r="B74" s="35" t="s">
        <v>459</v>
      </c>
      <c r="C74" s="19">
        <f>144+62</f>
        <v>206</v>
      </c>
      <c r="D74" s="20" t="s">
        <v>3</v>
      </c>
      <c r="E74" s="19"/>
      <c r="F74" s="19"/>
      <c r="G74" s="19"/>
      <c r="H74" s="19"/>
      <c r="I74" s="19"/>
      <c r="J74" s="19"/>
    </row>
    <row r="75" spans="1:10">
      <c r="A75" s="24">
        <v>3.2</v>
      </c>
      <c r="B75" s="35" t="s">
        <v>237</v>
      </c>
      <c r="C75" s="19">
        <v>914.58</v>
      </c>
      <c r="D75" s="20" t="s">
        <v>23</v>
      </c>
      <c r="E75" s="19"/>
      <c r="F75" s="19"/>
      <c r="G75" s="19"/>
      <c r="H75" s="19"/>
      <c r="I75" s="19"/>
      <c r="J75" s="19"/>
    </row>
    <row r="76" spans="1:10" s="30" customFormat="1">
      <c r="A76" s="29"/>
      <c r="B76" s="27" t="s">
        <v>239</v>
      </c>
      <c r="C76" s="28"/>
      <c r="D76" s="29"/>
      <c r="E76" s="28"/>
      <c r="F76" s="28"/>
      <c r="G76" s="28"/>
      <c r="H76" s="28"/>
      <c r="I76" s="28"/>
      <c r="J76" s="28"/>
    </row>
    <row r="77" spans="1:10">
      <c r="A77" s="17" t="s">
        <v>142</v>
      </c>
      <c r="B77" s="33" t="s">
        <v>48</v>
      </c>
      <c r="C77" s="19"/>
      <c r="D77" s="20"/>
      <c r="E77" s="19"/>
      <c r="F77" s="19"/>
      <c r="G77" s="19"/>
      <c r="H77" s="19"/>
      <c r="I77" s="19"/>
      <c r="J77" s="19"/>
    </row>
    <row r="78" spans="1:10">
      <c r="A78" s="24">
        <v>4.0999999999999996</v>
      </c>
      <c r="B78" s="35" t="s">
        <v>236</v>
      </c>
      <c r="C78" s="19">
        <v>6661.07</v>
      </c>
      <c r="D78" s="20" t="s">
        <v>23</v>
      </c>
      <c r="E78" s="19"/>
      <c r="F78" s="19"/>
      <c r="G78" s="19"/>
      <c r="H78" s="19"/>
      <c r="I78" s="19"/>
      <c r="J78" s="19"/>
    </row>
    <row r="79" spans="1:10">
      <c r="A79" s="29"/>
      <c r="B79" s="27" t="s">
        <v>46</v>
      </c>
      <c r="C79" s="58"/>
      <c r="D79" s="29"/>
      <c r="E79" s="28"/>
      <c r="F79" s="28"/>
      <c r="G79" s="28"/>
      <c r="H79" s="28"/>
      <c r="I79" s="28"/>
      <c r="J79" s="28"/>
    </row>
    <row r="155" spans="4:4">
      <c r="D155" s="49"/>
    </row>
  </sheetData>
  <mergeCells count="10">
    <mergeCell ref="A1:J1"/>
    <mergeCell ref="J2:J5"/>
    <mergeCell ref="A7:A8"/>
    <mergeCell ref="B7:B8"/>
    <mergeCell ref="C7:C8"/>
    <mergeCell ref="D7:D8"/>
    <mergeCell ref="E7:F7"/>
    <mergeCell ref="G7:H7"/>
    <mergeCell ref="I7:I8"/>
    <mergeCell ref="J7:J8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95" fitToHeight="0" orientation="landscape" horizontalDpi="4294967293" r:id="rId1"/>
  <headerFooter>
    <oddHeader xml:space="preserve">&amp;R&amp;"TH SarabunPSK,ธรรมดา"&amp;12แบบ ปร.4.1 (ก) หมวดงานวิศวกรรมโครงสร้าง อาคาร G   แผ่นที่ &amp;P จากจำนวน &amp;N </oddHeader>
  </headerFooter>
  <rowBreaks count="4" manualBreakCount="4">
    <brk id="26" max="9" man="1"/>
    <brk id="40" max="9" man="1"/>
    <brk id="56" max="9" man="1"/>
    <brk id="76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 tint="0.249977111117893"/>
  </sheetPr>
  <dimension ref="A1:S235"/>
  <sheetViews>
    <sheetView topLeftCell="A124" zoomScaleNormal="100" zoomScaleSheetLayoutView="85" workbookViewId="0">
      <selection activeCell="M68" sqref="M68"/>
    </sheetView>
  </sheetViews>
  <sheetFormatPr defaultColWidth="9" defaultRowHeight="17.25"/>
  <cols>
    <col min="1" max="1" width="5.85546875" style="149" customWidth="1"/>
    <col min="2" max="2" width="47.140625" style="1" customWidth="1"/>
    <col min="3" max="3" width="9" style="47" bestFit="1" customWidth="1"/>
    <col min="4" max="4" width="5.7109375" style="1" bestFit="1" customWidth="1"/>
    <col min="5" max="5" width="9" style="1" bestFit="1" customWidth="1"/>
    <col min="6" max="6" width="12" style="1" bestFit="1" customWidth="1"/>
    <col min="7" max="7" width="9.42578125" style="1" customWidth="1"/>
    <col min="8" max="8" width="11.42578125" style="1" bestFit="1" customWidth="1"/>
    <col min="9" max="9" width="12.140625" style="1" bestFit="1" customWidth="1"/>
    <col min="10" max="10" width="8.28515625" style="1" customWidth="1"/>
    <col min="11" max="11" width="9.140625" style="1" customWidth="1"/>
    <col min="12" max="12" width="9" style="1"/>
    <col min="13" max="13" width="25.285156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2" t="s">
        <v>607</v>
      </c>
      <c r="B2" s="3"/>
      <c r="C2" s="3"/>
      <c r="D2" s="4"/>
      <c r="E2" s="4"/>
      <c r="F2" s="4"/>
      <c r="G2" s="4"/>
      <c r="H2" s="4"/>
      <c r="I2" s="4"/>
      <c r="J2" s="281"/>
    </row>
    <row r="3" spans="1:18">
      <c r="A3" s="5" t="s">
        <v>647</v>
      </c>
      <c r="C3" s="1"/>
      <c r="D3" s="113"/>
      <c r="E3" s="7"/>
      <c r="F3" s="8"/>
      <c r="H3" s="8"/>
      <c r="J3" s="282"/>
    </row>
    <row r="4" spans="1:18">
      <c r="A4" s="5" t="s">
        <v>693</v>
      </c>
      <c r="C4" s="1"/>
      <c r="D4" s="113"/>
      <c r="E4" s="7"/>
      <c r="F4" s="8"/>
      <c r="H4" s="8"/>
      <c r="J4" s="282"/>
    </row>
    <row r="5" spans="1:18">
      <c r="A5" s="5" t="s">
        <v>608</v>
      </c>
      <c r="C5" s="1"/>
      <c r="D5" s="113"/>
      <c r="E5" s="7"/>
      <c r="F5" s="8"/>
      <c r="H5" s="8"/>
      <c r="J5" s="282"/>
    </row>
    <row r="6" spans="1:18">
      <c r="A6" s="51" t="s">
        <v>731</v>
      </c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9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9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1.2</v>
      </c>
      <c r="B9" s="33" t="s">
        <v>657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130</v>
      </c>
      <c r="B10" s="35" t="s">
        <v>240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4" t="s">
        <v>132</v>
      </c>
      <c r="B11" s="35" t="s">
        <v>52</v>
      </c>
      <c r="C11" s="19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24" t="s">
        <v>131</v>
      </c>
      <c r="B12" s="35" t="s">
        <v>241</v>
      </c>
      <c r="C12" s="19">
        <v>1</v>
      </c>
      <c r="D12" s="20" t="s">
        <v>0</v>
      </c>
      <c r="E12" s="19"/>
      <c r="F12" s="19"/>
      <c r="G12" s="19"/>
      <c r="H12" s="19"/>
      <c r="I12" s="19"/>
      <c r="J12" s="19"/>
    </row>
    <row r="13" spans="1:18">
      <c r="A13" s="24" t="s">
        <v>133</v>
      </c>
      <c r="B13" s="35" t="s">
        <v>53</v>
      </c>
      <c r="C13" s="19">
        <v>1</v>
      </c>
      <c r="D13" s="20" t="s">
        <v>0</v>
      </c>
      <c r="E13" s="19"/>
      <c r="F13" s="19"/>
      <c r="G13" s="19"/>
      <c r="H13" s="19"/>
      <c r="I13" s="19"/>
      <c r="J13" s="19"/>
    </row>
    <row r="14" spans="1:18">
      <c r="A14" s="24" t="s">
        <v>134</v>
      </c>
      <c r="B14" s="35" t="s">
        <v>54</v>
      </c>
      <c r="C14" s="19">
        <v>1</v>
      </c>
      <c r="D14" s="20" t="s">
        <v>0</v>
      </c>
      <c r="E14" s="19"/>
      <c r="F14" s="19"/>
      <c r="G14" s="19"/>
      <c r="H14" s="19"/>
      <c r="I14" s="19"/>
      <c r="J14" s="19"/>
    </row>
    <row r="15" spans="1:18">
      <c r="A15" s="24" t="s">
        <v>135</v>
      </c>
      <c r="B15" s="35" t="s">
        <v>242</v>
      </c>
      <c r="C15" s="19">
        <v>1</v>
      </c>
      <c r="D15" s="20" t="s">
        <v>0</v>
      </c>
      <c r="E15" s="19"/>
      <c r="F15" s="19"/>
      <c r="G15" s="19"/>
      <c r="H15" s="19"/>
      <c r="I15" s="19"/>
      <c r="J15" s="19"/>
    </row>
    <row r="16" spans="1:18">
      <c r="A16" s="24" t="s">
        <v>137</v>
      </c>
      <c r="B16" s="35" t="s">
        <v>55</v>
      </c>
      <c r="C16" s="19">
        <v>1</v>
      </c>
      <c r="D16" s="20" t="s">
        <v>0</v>
      </c>
      <c r="E16" s="19"/>
      <c r="F16" s="19"/>
      <c r="G16" s="19"/>
      <c r="H16" s="19"/>
      <c r="I16" s="19"/>
      <c r="J16" s="19"/>
    </row>
    <row r="17" spans="1:13">
      <c r="A17" s="24" t="s">
        <v>138</v>
      </c>
      <c r="B17" s="35" t="s">
        <v>56</v>
      </c>
      <c r="C17" s="19">
        <v>1</v>
      </c>
      <c r="D17" s="20" t="s">
        <v>0</v>
      </c>
      <c r="E17" s="19"/>
      <c r="F17" s="19"/>
      <c r="G17" s="19"/>
      <c r="H17" s="19"/>
      <c r="I17" s="19"/>
      <c r="J17" s="19"/>
    </row>
    <row r="18" spans="1:13">
      <c r="A18" s="24" t="s">
        <v>136</v>
      </c>
      <c r="B18" s="35" t="s">
        <v>57</v>
      </c>
      <c r="C18" s="19">
        <v>1</v>
      </c>
      <c r="D18" s="20" t="s">
        <v>0</v>
      </c>
      <c r="E18" s="19"/>
      <c r="F18" s="19"/>
      <c r="G18" s="19"/>
      <c r="H18" s="19"/>
      <c r="I18" s="19"/>
      <c r="J18" s="19"/>
    </row>
    <row r="19" spans="1:13">
      <c r="A19" s="24"/>
      <c r="B19" s="22"/>
      <c r="C19" s="19"/>
      <c r="D19" s="20"/>
      <c r="E19" s="19"/>
      <c r="F19" s="19"/>
      <c r="G19" s="19"/>
      <c r="H19" s="19"/>
      <c r="I19" s="19"/>
      <c r="J19" s="19"/>
    </row>
    <row r="20" spans="1:13">
      <c r="A20" s="24"/>
      <c r="B20" s="22"/>
      <c r="C20" s="19"/>
      <c r="D20" s="20"/>
      <c r="E20" s="19"/>
      <c r="F20" s="19"/>
      <c r="G20" s="19"/>
      <c r="H20" s="19"/>
      <c r="I20" s="19"/>
      <c r="J20" s="19"/>
    </row>
    <row r="21" spans="1:13">
      <c r="A21" s="24"/>
      <c r="B21" s="22"/>
      <c r="C21" s="19"/>
      <c r="D21" s="20"/>
      <c r="E21" s="19"/>
      <c r="F21" s="19"/>
      <c r="G21" s="19"/>
      <c r="H21" s="19"/>
      <c r="I21" s="19"/>
      <c r="J21" s="19"/>
    </row>
    <row r="22" spans="1:13">
      <c r="A22" s="24"/>
      <c r="B22" s="22"/>
      <c r="C22" s="19"/>
      <c r="D22" s="20"/>
      <c r="E22" s="19"/>
      <c r="F22" s="19"/>
      <c r="G22" s="19"/>
      <c r="H22" s="19"/>
      <c r="I22" s="19"/>
      <c r="J22" s="19"/>
    </row>
    <row r="23" spans="1:13">
      <c r="A23" s="24"/>
      <c r="B23" s="22"/>
      <c r="C23" s="19"/>
      <c r="D23" s="20"/>
      <c r="E23" s="19"/>
      <c r="F23" s="19"/>
      <c r="G23" s="19"/>
      <c r="H23" s="19"/>
      <c r="I23" s="19"/>
      <c r="J23" s="19"/>
    </row>
    <row r="24" spans="1:13">
      <c r="A24" s="24"/>
      <c r="B24" s="22"/>
      <c r="C24" s="19"/>
      <c r="D24" s="20"/>
      <c r="E24" s="19"/>
      <c r="F24" s="19"/>
      <c r="G24" s="19"/>
      <c r="H24" s="19"/>
      <c r="I24" s="19"/>
      <c r="J24" s="19"/>
    </row>
    <row r="25" spans="1:13">
      <c r="A25" s="32"/>
      <c r="B25" s="33"/>
      <c r="C25" s="19"/>
      <c r="D25" s="20"/>
      <c r="E25" s="19"/>
      <c r="F25" s="19"/>
      <c r="G25" s="19"/>
      <c r="H25" s="19"/>
      <c r="I25" s="19"/>
      <c r="J25" s="19"/>
    </row>
    <row r="26" spans="1:13" s="30" customFormat="1">
      <c r="A26" s="26"/>
      <c r="B26" s="27" t="s">
        <v>35</v>
      </c>
      <c r="C26" s="28"/>
      <c r="D26" s="29"/>
      <c r="E26" s="28"/>
      <c r="F26" s="28"/>
      <c r="G26" s="28"/>
      <c r="H26" s="28"/>
      <c r="I26" s="28"/>
      <c r="J26" s="28"/>
      <c r="M26" s="128"/>
    </row>
    <row r="27" spans="1:13">
      <c r="A27" s="129" t="s">
        <v>130</v>
      </c>
      <c r="B27" s="158" t="s">
        <v>240</v>
      </c>
      <c r="C27" s="130"/>
      <c r="D27" s="131"/>
      <c r="E27" s="130"/>
      <c r="F27" s="130"/>
      <c r="G27" s="130"/>
      <c r="H27" s="130"/>
      <c r="I27" s="130"/>
      <c r="J27" s="130"/>
    </row>
    <row r="28" spans="1:13">
      <c r="A28" s="24">
        <v>1.1000000000000001</v>
      </c>
      <c r="B28" s="35" t="s">
        <v>257</v>
      </c>
      <c r="C28" s="19"/>
      <c r="D28" s="20"/>
      <c r="E28" s="19"/>
      <c r="F28" s="19"/>
      <c r="G28" s="19"/>
      <c r="H28" s="19"/>
      <c r="I28" s="19"/>
      <c r="J28" s="19"/>
    </row>
    <row r="29" spans="1:13">
      <c r="A29" s="24"/>
      <c r="B29" s="22" t="s">
        <v>574</v>
      </c>
      <c r="C29" s="19">
        <v>534.66999999999996</v>
      </c>
      <c r="D29" s="20" t="s">
        <v>23</v>
      </c>
      <c r="E29" s="19"/>
      <c r="F29" s="19"/>
      <c r="G29" s="19"/>
      <c r="H29" s="19"/>
      <c r="I29" s="19"/>
      <c r="J29" s="19"/>
    </row>
    <row r="30" spans="1:13">
      <c r="A30" s="24"/>
      <c r="B30" s="22" t="s">
        <v>575</v>
      </c>
      <c r="C30" s="19">
        <v>75.94</v>
      </c>
      <c r="D30" s="20" t="s">
        <v>2</v>
      </c>
      <c r="E30" s="19"/>
      <c r="F30" s="19"/>
      <c r="G30" s="19"/>
      <c r="H30" s="19"/>
      <c r="I30" s="19"/>
      <c r="J30" s="19"/>
    </row>
    <row r="31" spans="1:13">
      <c r="A31" s="24"/>
      <c r="B31" s="22" t="s">
        <v>576</v>
      </c>
      <c r="C31" s="19">
        <v>13.3</v>
      </c>
      <c r="D31" s="20" t="s">
        <v>2</v>
      </c>
      <c r="E31" s="19"/>
      <c r="F31" s="19"/>
      <c r="G31" s="19"/>
      <c r="H31" s="19"/>
      <c r="I31" s="19"/>
      <c r="J31" s="19"/>
    </row>
    <row r="32" spans="1:13">
      <c r="A32" s="24">
        <v>1.2</v>
      </c>
      <c r="B32" s="35" t="s">
        <v>577</v>
      </c>
      <c r="C32" s="19">
        <v>506.08</v>
      </c>
      <c r="D32" s="20" t="s">
        <v>23</v>
      </c>
      <c r="E32" s="19"/>
      <c r="F32" s="19"/>
      <c r="G32" s="19"/>
      <c r="H32" s="19"/>
      <c r="I32" s="19"/>
      <c r="J32" s="19"/>
    </row>
    <row r="33" spans="1:10" s="30" customFormat="1">
      <c r="A33" s="132"/>
      <c r="B33" s="27" t="s">
        <v>50</v>
      </c>
      <c r="C33" s="28"/>
      <c r="D33" s="29"/>
      <c r="E33" s="28"/>
      <c r="F33" s="28"/>
      <c r="G33" s="28"/>
      <c r="H33" s="28"/>
      <c r="I33" s="28"/>
      <c r="J33" s="28"/>
    </row>
    <row r="34" spans="1:10">
      <c r="A34" s="133" t="s">
        <v>132</v>
      </c>
      <c r="B34" s="33" t="s">
        <v>52</v>
      </c>
      <c r="C34" s="19"/>
      <c r="D34" s="20"/>
      <c r="E34" s="19"/>
      <c r="F34" s="19"/>
      <c r="G34" s="19"/>
      <c r="H34" s="19"/>
      <c r="I34" s="19"/>
      <c r="J34" s="19"/>
    </row>
    <row r="35" spans="1:10">
      <c r="A35" s="24">
        <v>2.1</v>
      </c>
      <c r="B35" s="35" t="s">
        <v>254</v>
      </c>
      <c r="C35" s="19">
        <v>4284.1400000000003</v>
      </c>
      <c r="D35" s="20" t="s">
        <v>23</v>
      </c>
      <c r="E35" s="19"/>
      <c r="F35" s="19"/>
      <c r="G35" s="19"/>
      <c r="H35" s="19"/>
      <c r="I35" s="19"/>
      <c r="J35" s="19"/>
    </row>
    <row r="36" spans="1:10">
      <c r="A36" s="24">
        <v>2.2000000000000002</v>
      </c>
      <c r="B36" s="35" t="s">
        <v>255</v>
      </c>
      <c r="C36" s="19">
        <v>1090.75</v>
      </c>
      <c r="D36" s="20" t="s">
        <v>23</v>
      </c>
      <c r="E36" s="19"/>
      <c r="F36" s="19"/>
      <c r="G36" s="19"/>
      <c r="H36" s="19"/>
      <c r="I36" s="19"/>
      <c r="J36" s="19"/>
    </row>
    <row r="37" spans="1:10">
      <c r="A37" s="24"/>
      <c r="B37" s="35" t="s">
        <v>625</v>
      </c>
      <c r="C37" s="19"/>
      <c r="D37" s="20"/>
      <c r="E37" s="19"/>
      <c r="F37" s="19"/>
      <c r="G37" s="19"/>
      <c r="H37" s="19"/>
      <c r="I37" s="19"/>
      <c r="J37" s="19"/>
    </row>
    <row r="38" spans="1:10">
      <c r="A38" s="24">
        <v>2.2999999999999998</v>
      </c>
      <c r="B38" s="35" t="s">
        <v>256</v>
      </c>
      <c r="C38" s="19">
        <v>362.34</v>
      </c>
      <c r="D38" s="20" t="s">
        <v>23</v>
      </c>
      <c r="E38" s="19"/>
      <c r="F38" s="19"/>
      <c r="G38" s="19"/>
      <c r="H38" s="19"/>
      <c r="I38" s="19"/>
      <c r="J38" s="19"/>
    </row>
    <row r="39" spans="1:10">
      <c r="A39" s="62"/>
      <c r="B39" s="35" t="s">
        <v>626</v>
      </c>
      <c r="C39" s="19"/>
      <c r="D39" s="20"/>
      <c r="E39" s="19"/>
      <c r="F39" s="19"/>
      <c r="G39" s="19"/>
      <c r="H39" s="19"/>
      <c r="I39" s="19"/>
      <c r="J39" s="19"/>
    </row>
    <row r="40" spans="1:10" s="30" customFormat="1">
      <c r="A40" s="26"/>
      <c r="B40" s="27" t="s">
        <v>51</v>
      </c>
      <c r="C40" s="28"/>
      <c r="D40" s="29"/>
      <c r="E40" s="28"/>
      <c r="F40" s="28"/>
      <c r="G40" s="28"/>
      <c r="H40" s="28"/>
      <c r="I40" s="28"/>
      <c r="J40" s="28"/>
    </row>
    <row r="41" spans="1:10">
      <c r="A41" s="133" t="s">
        <v>131</v>
      </c>
      <c r="B41" s="33" t="s">
        <v>241</v>
      </c>
      <c r="C41" s="19"/>
      <c r="D41" s="20"/>
      <c r="E41" s="19"/>
      <c r="F41" s="19"/>
      <c r="G41" s="19"/>
      <c r="H41" s="19"/>
      <c r="I41" s="19"/>
      <c r="J41" s="19"/>
    </row>
    <row r="42" spans="1:10">
      <c r="A42" s="24">
        <v>3.1</v>
      </c>
      <c r="B42" s="35" t="s">
        <v>251</v>
      </c>
      <c r="C42" s="19">
        <v>1642.11</v>
      </c>
      <c r="D42" s="20" t="s">
        <v>23</v>
      </c>
      <c r="E42" s="19"/>
      <c r="F42" s="19"/>
      <c r="G42" s="19"/>
      <c r="H42" s="19"/>
      <c r="I42" s="19"/>
      <c r="J42" s="19"/>
    </row>
    <row r="43" spans="1:10">
      <c r="A43" s="24">
        <v>3.2</v>
      </c>
      <c r="B43" s="35" t="s">
        <v>631</v>
      </c>
      <c r="C43" s="19">
        <v>3441.96</v>
      </c>
      <c r="D43" s="20" t="s">
        <v>23</v>
      </c>
      <c r="E43" s="19"/>
      <c r="F43" s="19"/>
      <c r="G43" s="19"/>
      <c r="H43" s="19"/>
      <c r="I43" s="19"/>
      <c r="J43" s="19"/>
    </row>
    <row r="44" spans="1:10">
      <c r="A44" s="24">
        <v>3.3</v>
      </c>
      <c r="B44" s="35" t="s">
        <v>675</v>
      </c>
      <c r="C44" s="19">
        <v>819.12</v>
      </c>
      <c r="D44" s="20" t="s">
        <v>23</v>
      </c>
      <c r="E44" s="19"/>
      <c r="F44" s="19"/>
      <c r="G44" s="19"/>
      <c r="H44" s="19"/>
      <c r="I44" s="19"/>
      <c r="J44" s="19"/>
    </row>
    <row r="45" spans="1:10">
      <c r="A45" s="24">
        <v>3.4</v>
      </c>
      <c r="B45" s="35" t="s">
        <v>252</v>
      </c>
      <c r="C45" s="19">
        <v>473.1</v>
      </c>
      <c r="D45" s="20" t="s">
        <v>23</v>
      </c>
      <c r="E45" s="19"/>
      <c r="F45" s="19"/>
      <c r="G45" s="19"/>
      <c r="H45" s="19"/>
      <c r="I45" s="19"/>
      <c r="J45" s="19"/>
    </row>
    <row r="46" spans="1:10">
      <c r="A46" s="24">
        <v>3.5</v>
      </c>
      <c r="B46" s="35" t="s">
        <v>578</v>
      </c>
      <c r="C46" s="19">
        <v>173.8</v>
      </c>
      <c r="D46" s="20" t="s">
        <v>23</v>
      </c>
      <c r="E46" s="19"/>
      <c r="F46" s="19"/>
      <c r="G46" s="19"/>
      <c r="H46" s="19"/>
      <c r="I46" s="19"/>
      <c r="J46" s="19"/>
    </row>
    <row r="47" spans="1:10">
      <c r="A47" s="24">
        <v>3.6</v>
      </c>
      <c r="B47" s="35" t="s">
        <v>253</v>
      </c>
      <c r="C47" s="19">
        <v>1058</v>
      </c>
      <c r="D47" s="20" t="s">
        <v>2</v>
      </c>
      <c r="E47" s="19"/>
      <c r="F47" s="19"/>
      <c r="G47" s="19"/>
      <c r="H47" s="19"/>
      <c r="I47" s="19"/>
      <c r="J47" s="19"/>
    </row>
    <row r="48" spans="1:10" s="30" customFormat="1">
      <c r="A48" s="132"/>
      <c r="B48" s="27" t="s">
        <v>58</v>
      </c>
      <c r="C48" s="28"/>
      <c r="D48" s="29"/>
      <c r="E48" s="28"/>
      <c r="F48" s="28"/>
      <c r="G48" s="28"/>
      <c r="H48" s="28"/>
      <c r="I48" s="28"/>
      <c r="J48" s="28"/>
    </row>
    <row r="49" spans="1:13">
      <c r="A49" s="133" t="s">
        <v>133</v>
      </c>
      <c r="B49" s="33" t="s">
        <v>53</v>
      </c>
      <c r="C49" s="19"/>
      <c r="D49" s="20"/>
      <c r="E49" s="19"/>
      <c r="F49" s="19"/>
      <c r="G49" s="19"/>
      <c r="H49" s="19"/>
      <c r="I49" s="19"/>
      <c r="J49" s="19"/>
    </row>
    <row r="50" spans="1:13">
      <c r="A50" s="24">
        <v>4.0999999999999996</v>
      </c>
      <c r="B50" s="35" t="s">
        <v>245</v>
      </c>
      <c r="C50" s="134">
        <v>8813</v>
      </c>
      <c r="D50" s="20" t="s">
        <v>23</v>
      </c>
      <c r="E50" s="19"/>
      <c r="F50" s="19"/>
      <c r="G50" s="19"/>
      <c r="H50" s="19"/>
      <c r="I50" s="19"/>
      <c r="J50" s="19"/>
    </row>
    <row r="51" spans="1:13">
      <c r="A51" s="24">
        <v>4.2</v>
      </c>
      <c r="B51" s="35" t="s">
        <v>246</v>
      </c>
      <c r="C51" s="19">
        <v>1651</v>
      </c>
      <c r="D51" s="20" t="s">
        <v>23</v>
      </c>
      <c r="E51" s="19"/>
      <c r="F51" s="19"/>
      <c r="G51" s="19"/>
      <c r="H51" s="19"/>
      <c r="I51" s="19"/>
      <c r="J51" s="19"/>
    </row>
    <row r="52" spans="1:13">
      <c r="A52" s="24">
        <v>4.3</v>
      </c>
      <c r="B52" s="35" t="s">
        <v>247</v>
      </c>
      <c r="C52" s="19">
        <v>20086</v>
      </c>
      <c r="D52" s="20" t="s">
        <v>23</v>
      </c>
      <c r="E52" s="19"/>
      <c r="F52" s="19"/>
      <c r="G52" s="19"/>
      <c r="H52" s="19"/>
      <c r="I52" s="19"/>
      <c r="J52" s="19"/>
    </row>
    <row r="53" spans="1:13">
      <c r="A53" s="24">
        <v>4.4000000000000004</v>
      </c>
      <c r="B53" s="35" t="s">
        <v>248</v>
      </c>
      <c r="C53" s="19">
        <v>2070</v>
      </c>
      <c r="D53" s="20" t="s">
        <v>23</v>
      </c>
      <c r="E53" s="19"/>
      <c r="F53" s="19"/>
      <c r="G53" s="19"/>
      <c r="H53" s="19"/>
      <c r="I53" s="19"/>
      <c r="J53" s="19"/>
    </row>
    <row r="54" spans="1:13">
      <c r="A54" s="24">
        <v>4.5</v>
      </c>
      <c r="B54" s="35" t="s">
        <v>673</v>
      </c>
      <c r="C54" s="19">
        <v>1653.48</v>
      </c>
      <c r="D54" s="20" t="s">
        <v>23</v>
      </c>
      <c r="E54" s="19"/>
      <c r="F54" s="19"/>
      <c r="G54" s="19"/>
      <c r="H54" s="19"/>
      <c r="I54" s="19"/>
      <c r="J54" s="19"/>
    </row>
    <row r="55" spans="1:13">
      <c r="A55" s="24">
        <v>4.5999999999999996</v>
      </c>
      <c r="B55" s="35" t="s">
        <v>249</v>
      </c>
      <c r="C55" s="19">
        <v>349.14</v>
      </c>
      <c r="D55" s="20" t="s">
        <v>33</v>
      </c>
      <c r="E55" s="19"/>
      <c r="F55" s="19"/>
      <c r="G55" s="19"/>
      <c r="H55" s="19"/>
      <c r="I55" s="19"/>
      <c r="J55" s="19"/>
    </row>
    <row r="56" spans="1:13">
      <c r="A56" s="24">
        <v>4.7</v>
      </c>
      <c r="B56" s="35" t="s">
        <v>250</v>
      </c>
      <c r="C56" s="19">
        <v>7325.23</v>
      </c>
      <c r="D56" s="20" t="s">
        <v>2</v>
      </c>
      <c r="E56" s="19"/>
      <c r="F56" s="19"/>
      <c r="G56" s="19"/>
      <c r="H56" s="19"/>
      <c r="I56" s="19"/>
      <c r="J56" s="19"/>
    </row>
    <row r="57" spans="1:13" s="30" customFormat="1">
      <c r="A57" s="132"/>
      <c r="B57" s="27" t="s">
        <v>59</v>
      </c>
      <c r="C57" s="28"/>
      <c r="D57" s="29"/>
      <c r="E57" s="28"/>
      <c r="F57" s="28"/>
      <c r="G57" s="28"/>
      <c r="H57" s="28"/>
      <c r="I57" s="28"/>
      <c r="J57" s="28"/>
    </row>
    <row r="58" spans="1:13">
      <c r="A58" s="133" t="s">
        <v>134</v>
      </c>
      <c r="B58" s="33" t="s">
        <v>54</v>
      </c>
      <c r="C58" s="19"/>
      <c r="D58" s="20"/>
      <c r="E58" s="19"/>
      <c r="F58" s="19"/>
      <c r="G58" s="19"/>
      <c r="H58" s="19"/>
      <c r="I58" s="19"/>
      <c r="J58" s="19"/>
    </row>
    <row r="59" spans="1:13">
      <c r="A59" s="24">
        <v>5.0999999999999996</v>
      </c>
      <c r="B59" s="35" t="s">
        <v>390</v>
      </c>
      <c r="C59" s="19"/>
      <c r="D59" s="20"/>
      <c r="E59" s="19"/>
      <c r="F59" s="19"/>
      <c r="G59" s="19"/>
      <c r="H59" s="19"/>
      <c r="I59" s="19"/>
      <c r="J59" s="19"/>
      <c r="M59" s="135"/>
    </row>
    <row r="60" spans="1:13">
      <c r="A60" s="24"/>
      <c r="B60" s="35" t="s">
        <v>177</v>
      </c>
      <c r="C60" s="19">
        <v>2</v>
      </c>
      <c r="D60" s="20" t="s">
        <v>3</v>
      </c>
      <c r="E60" s="19"/>
      <c r="F60" s="19"/>
      <c r="G60" s="19"/>
      <c r="H60" s="19"/>
      <c r="I60" s="19"/>
      <c r="J60" s="19"/>
      <c r="L60" s="136"/>
      <c r="M60" s="46"/>
    </row>
    <row r="61" spans="1:13">
      <c r="A61" s="24"/>
      <c r="B61" s="35" t="s">
        <v>178</v>
      </c>
      <c r="C61" s="19">
        <v>1</v>
      </c>
      <c r="D61" s="20" t="s">
        <v>3</v>
      </c>
      <c r="E61" s="19"/>
      <c r="F61" s="19"/>
      <c r="G61" s="19"/>
      <c r="H61" s="19"/>
      <c r="I61" s="19"/>
      <c r="J61" s="19"/>
      <c r="L61" s="136"/>
      <c r="M61" s="46"/>
    </row>
    <row r="62" spans="1:13">
      <c r="A62" s="24"/>
      <c r="B62" s="35" t="s">
        <v>179</v>
      </c>
      <c r="C62" s="19">
        <v>219</v>
      </c>
      <c r="D62" s="20" t="s">
        <v>3</v>
      </c>
      <c r="E62" s="19"/>
      <c r="F62" s="19"/>
      <c r="G62" s="19"/>
      <c r="H62" s="19"/>
      <c r="I62" s="19"/>
      <c r="J62" s="19"/>
      <c r="L62" s="136"/>
      <c r="M62" s="46"/>
    </row>
    <row r="63" spans="1:13">
      <c r="A63" s="24"/>
      <c r="B63" s="35" t="s">
        <v>180</v>
      </c>
      <c r="C63" s="19">
        <v>223</v>
      </c>
      <c r="D63" s="20" t="s">
        <v>3</v>
      </c>
      <c r="E63" s="19"/>
      <c r="F63" s="19"/>
      <c r="G63" s="19"/>
      <c r="H63" s="19"/>
      <c r="I63" s="19"/>
      <c r="J63" s="19"/>
      <c r="L63" s="136"/>
      <c r="M63" s="46"/>
    </row>
    <row r="64" spans="1:13">
      <c r="A64" s="24"/>
      <c r="B64" s="35" t="s">
        <v>181</v>
      </c>
      <c r="C64" s="19">
        <v>13</v>
      </c>
      <c r="D64" s="20" t="s">
        <v>3</v>
      </c>
      <c r="E64" s="19"/>
      <c r="F64" s="19"/>
      <c r="G64" s="19"/>
      <c r="H64" s="19"/>
      <c r="I64" s="19"/>
      <c r="J64" s="19"/>
      <c r="L64" s="136"/>
      <c r="M64" s="46"/>
    </row>
    <row r="65" spans="1:13">
      <c r="A65" s="24"/>
      <c r="B65" s="35" t="s">
        <v>182</v>
      </c>
      <c r="C65" s="19">
        <v>1</v>
      </c>
      <c r="D65" s="20" t="s">
        <v>3</v>
      </c>
      <c r="E65" s="19"/>
      <c r="F65" s="19"/>
      <c r="G65" s="19"/>
      <c r="H65" s="19"/>
      <c r="I65" s="19"/>
      <c r="J65" s="19"/>
      <c r="L65" s="136"/>
      <c r="M65" s="46"/>
    </row>
    <row r="66" spans="1:13">
      <c r="A66" s="24"/>
      <c r="B66" s="35" t="s">
        <v>579</v>
      </c>
      <c r="C66" s="19">
        <v>1</v>
      </c>
      <c r="D66" s="20" t="s">
        <v>3</v>
      </c>
      <c r="E66" s="19"/>
      <c r="F66" s="19"/>
      <c r="G66" s="19"/>
      <c r="H66" s="19"/>
      <c r="I66" s="19"/>
      <c r="J66" s="19"/>
      <c r="L66" s="136"/>
      <c r="M66" s="46"/>
    </row>
    <row r="67" spans="1:13">
      <c r="A67" s="24"/>
      <c r="B67" s="35" t="s">
        <v>580</v>
      </c>
      <c r="C67" s="19">
        <v>1</v>
      </c>
      <c r="D67" s="20" t="s">
        <v>3</v>
      </c>
      <c r="E67" s="19"/>
      <c r="F67" s="19"/>
      <c r="G67" s="19"/>
      <c r="H67" s="19"/>
      <c r="I67" s="19"/>
      <c r="J67" s="19"/>
      <c r="L67" s="136"/>
      <c r="M67" s="46"/>
    </row>
    <row r="68" spans="1:13">
      <c r="A68" s="24"/>
      <c r="B68" s="35" t="s">
        <v>183</v>
      </c>
      <c r="C68" s="19">
        <v>2</v>
      </c>
      <c r="D68" s="20" t="s">
        <v>3</v>
      </c>
      <c r="E68" s="19"/>
      <c r="F68" s="19"/>
      <c r="G68" s="19"/>
      <c r="H68" s="19"/>
      <c r="I68" s="19"/>
      <c r="J68" s="19"/>
      <c r="L68" s="136"/>
      <c r="M68" s="46"/>
    </row>
    <row r="69" spans="1:13">
      <c r="A69" s="24"/>
      <c r="B69" s="35" t="s">
        <v>176</v>
      </c>
      <c r="C69" s="19">
        <v>7</v>
      </c>
      <c r="D69" s="20" t="s">
        <v>3</v>
      </c>
      <c r="E69" s="19"/>
      <c r="F69" s="19"/>
      <c r="G69" s="19"/>
      <c r="H69" s="19"/>
      <c r="I69" s="19"/>
      <c r="J69" s="19"/>
      <c r="L69" s="136"/>
      <c r="M69" s="46"/>
    </row>
    <row r="70" spans="1:13">
      <c r="A70" s="24">
        <v>5.2</v>
      </c>
      <c r="B70" s="35" t="s">
        <v>389</v>
      </c>
      <c r="C70" s="19"/>
      <c r="D70" s="20"/>
      <c r="E70" s="19"/>
      <c r="F70" s="19"/>
      <c r="G70" s="19"/>
      <c r="H70" s="19"/>
      <c r="I70" s="19"/>
      <c r="J70" s="19"/>
    </row>
    <row r="71" spans="1:13">
      <c r="A71" s="24"/>
      <c r="B71" s="35" t="s">
        <v>185</v>
      </c>
      <c r="C71" s="19">
        <v>1</v>
      </c>
      <c r="D71" s="20" t="s">
        <v>3</v>
      </c>
      <c r="E71" s="19"/>
      <c r="F71" s="19"/>
      <c r="G71" s="19"/>
      <c r="H71" s="19"/>
      <c r="I71" s="19"/>
      <c r="J71" s="19"/>
      <c r="L71" s="136"/>
      <c r="M71" s="46"/>
    </row>
    <row r="72" spans="1:13">
      <c r="A72" s="62"/>
      <c r="B72" s="35" t="s">
        <v>174</v>
      </c>
      <c r="C72" s="19">
        <v>3</v>
      </c>
      <c r="D72" s="20" t="s">
        <v>3</v>
      </c>
      <c r="E72" s="19"/>
      <c r="F72" s="19"/>
      <c r="G72" s="19"/>
      <c r="H72" s="19"/>
      <c r="I72" s="19"/>
      <c r="J72" s="19"/>
      <c r="L72" s="136"/>
      <c r="M72" s="46"/>
    </row>
    <row r="73" spans="1:13">
      <c r="A73" s="62"/>
      <c r="B73" s="35" t="s">
        <v>175</v>
      </c>
      <c r="C73" s="19">
        <v>1</v>
      </c>
      <c r="D73" s="20" t="s">
        <v>3</v>
      </c>
      <c r="E73" s="19"/>
      <c r="F73" s="19"/>
      <c r="G73" s="19"/>
      <c r="H73" s="19"/>
      <c r="I73" s="19"/>
      <c r="J73" s="19"/>
      <c r="L73" s="136"/>
      <c r="M73" s="46"/>
    </row>
    <row r="74" spans="1:13">
      <c r="A74" s="62"/>
      <c r="B74" s="35" t="s">
        <v>186</v>
      </c>
      <c r="C74" s="19">
        <v>6</v>
      </c>
      <c r="D74" s="20" t="s">
        <v>3</v>
      </c>
      <c r="E74" s="19"/>
      <c r="F74" s="19"/>
      <c r="G74" s="19"/>
      <c r="H74" s="19"/>
      <c r="I74" s="19"/>
      <c r="J74" s="19"/>
      <c r="L74" s="136"/>
      <c r="M74" s="46"/>
    </row>
    <row r="75" spans="1:13">
      <c r="A75" s="62"/>
      <c r="B75" s="35" t="s">
        <v>187</v>
      </c>
      <c r="C75" s="19">
        <v>1</v>
      </c>
      <c r="D75" s="20" t="s">
        <v>3</v>
      </c>
      <c r="E75" s="19"/>
      <c r="F75" s="19"/>
      <c r="G75" s="19"/>
      <c r="H75" s="19"/>
      <c r="I75" s="19"/>
      <c r="J75" s="19"/>
      <c r="L75" s="136"/>
      <c r="M75" s="46"/>
    </row>
    <row r="76" spans="1:13">
      <c r="A76" s="62"/>
      <c r="B76" s="35" t="s">
        <v>188</v>
      </c>
      <c r="C76" s="19">
        <v>7</v>
      </c>
      <c r="D76" s="20" t="s">
        <v>3</v>
      </c>
      <c r="E76" s="19"/>
      <c r="F76" s="19"/>
      <c r="G76" s="19"/>
      <c r="H76" s="19"/>
      <c r="I76" s="19"/>
      <c r="J76" s="19"/>
      <c r="L76" s="136"/>
      <c r="M76" s="46"/>
    </row>
    <row r="77" spans="1:13">
      <c r="A77" s="62"/>
      <c r="B77" s="35" t="s">
        <v>189</v>
      </c>
      <c r="C77" s="19">
        <v>2</v>
      </c>
      <c r="D77" s="20" t="s">
        <v>3</v>
      </c>
      <c r="E77" s="19"/>
      <c r="F77" s="19"/>
      <c r="G77" s="19"/>
      <c r="H77" s="19"/>
      <c r="I77" s="19"/>
      <c r="J77" s="19"/>
      <c r="L77" s="136"/>
      <c r="M77" s="46"/>
    </row>
    <row r="78" spans="1:13">
      <c r="A78" s="62"/>
      <c r="B78" s="35" t="s">
        <v>547</v>
      </c>
      <c r="C78" s="19">
        <v>2</v>
      </c>
      <c r="D78" s="20" t="s">
        <v>3</v>
      </c>
      <c r="E78" s="19"/>
      <c r="F78" s="19"/>
      <c r="G78" s="19"/>
      <c r="H78" s="19"/>
      <c r="I78" s="19"/>
      <c r="J78" s="19"/>
      <c r="L78" s="136"/>
      <c r="M78" s="46"/>
    </row>
    <row r="79" spans="1:13">
      <c r="A79" s="62"/>
      <c r="B79" s="35" t="s">
        <v>190</v>
      </c>
      <c r="C79" s="19">
        <v>108</v>
      </c>
      <c r="D79" s="20" t="s">
        <v>3</v>
      </c>
      <c r="E79" s="19"/>
      <c r="F79" s="19"/>
      <c r="G79" s="19"/>
      <c r="H79" s="19"/>
      <c r="I79" s="19"/>
      <c r="J79" s="19"/>
      <c r="L79" s="136"/>
      <c r="M79" s="46"/>
    </row>
    <row r="80" spans="1:13">
      <c r="A80" s="62"/>
      <c r="B80" s="35" t="s">
        <v>191</v>
      </c>
      <c r="C80" s="19">
        <v>126</v>
      </c>
      <c r="D80" s="20" t="s">
        <v>3</v>
      </c>
      <c r="E80" s="19"/>
      <c r="F80" s="19"/>
      <c r="G80" s="19"/>
      <c r="H80" s="19"/>
      <c r="I80" s="19"/>
      <c r="J80" s="19"/>
      <c r="L80" s="136"/>
      <c r="M80" s="46"/>
    </row>
    <row r="81" spans="1:19">
      <c r="A81" s="62"/>
      <c r="B81" s="35" t="s">
        <v>192</v>
      </c>
      <c r="C81" s="19">
        <v>62</v>
      </c>
      <c r="D81" s="20" t="s">
        <v>3</v>
      </c>
      <c r="E81" s="19"/>
      <c r="F81" s="19"/>
      <c r="G81" s="19"/>
      <c r="H81" s="19"/>
      <c r="I81" s="19"/>
      <c r="J81" s="19"/>
      <c r="L81" s="136"/>
      <c r="M81" s="46"/>
    </row>
    <row r="82" spans="1:19" s="30" customFormat="1">
      <c r="A82" s="132"/>
      <c r="B82" s="27" t="s">
        <v>60</v>
      </c>
      <c r="C82" s="28"/>
      <c r="D82" s="29"/>
      <c r="E82" s="28"/>
      <c r="F82" s="28"/>
      <c r="G82" s="28"/>
      <c r="H82" s="28"/>
      <c r="I82" s="28"/>
      <c r="J82" s="28"/>
      <c r="L82" s="136"/>
      <c r="M82" s="137"/>
      <c r="N82" s="1"/>
      <c r="S82" s="1"/>
    </row>
    <row r="83" spans="1:19">
      <c r="A83" s="17" t="s">
        <v>135</v>
      </c>
      <c r="B83" s="33" t="s">
        <v>184</v>
      </c>
      <c r="C83" s="19"/>
      <c r="D83" s="20"/>
      <c r="E83" s="19"/>
      <c r="F83" s="19"/>
      <c r="G83" s="19"/>
      <c r="H83" s="19"/>
      <c r="I83" s="19"/>
      <c r="J83" s="19"/>
      <c r="L83" s="136"/>
      <c r="M83" s="137"/>
    </row>
    <row r="84" spans="1:19">
      <c r="A84" s="24">
        <v>6.1</v>
      </c>
      <c r="B84" s="35" t="s">
        <v>549</v>
      </c>
      <c r="C84" s="19">
        <v>108</v>
      </c>
      <c r="D84" s="20" t="s">
        <v>27</v>
      </c>
      <c r="E84" s="19"/>
      <c r="F84" s="19"/>
      <c r="G84" s="19"/>
      <c r="H84" s="19"/>
      <c r="I84" s="19"/>
      <c r="J84" s="19"/>
    </row>
    <row r="85" spans="1:19">
      <c r="A85" s="24">
        <v>6.2</v>
      </c>
      <c r="B85" s="35" t="s">
        <v>199</v>
      </c>
      <c r="C85" s="19">
        <v>108</v>
      </c>
      <c r="D85" s="20" t="s">
        <v>27</v>
      </c>
      <c r="E85" s="19"/>
      <c r="F85" s="19"/>
      <c r="G85" s="19"/>
      <c r="H85" s="19"/>
      <c r="I85" s="19"/>
      <c r="J85" s="19"/>
    </row>
    <row r="86" spans="1:19">
      <c r="A86" s="24">
        <v>6.3</v>
      </c>
      <c r="B86" s="35" t="s">
        <v>193</v>
      </c>
      <c r="C86" s="19">
        <v>108</v>
      </c>
      <c r="D86" s="20" t="s">
        <v>27</v>
      </c>
      <c r="E86" s="19"/>
      <c r="F86" s="19"/>
      <c r="G86" s="19"/>
      <c r="H86" s="19"/>
      <c r="I86" s="19"/>
      <c r="J86" s="19"/>
    </row>
    <row r="87" spans="1:19">
      <c r="A87" s="24">
        <v>6.4</v>
      </c>
      <c r="B87" s="35" t="s">
        <v>194</v>
      </c>
      <c r="C87" s="19">
        <v>108</v>
      </c>
      <c r="D87" s="20" t="s">
        <v>27</v>
      </c>
      <c r="E87" s="19"/>
      <c r="F87" s="19"/>
      <c r="G87" s="19"/>
      <c r="H87" s="19"/>
      <c r="I87" s="19"/>
      <c r="J87" s="19"/>
    </row>
    <row r="88" spans="1:19">
      <c r="A88" s="24">
        <v>6.5</v>
      </c>
      <c r="B88" s="35" t="s">
        <v>195</v>
      </c>
      <c r="C88" s="19">
        <v>108</v>
      </c>
      <c r="D88" s="20" t="s">
        <v>27</v>
      </c>
      <c r="E88" s="19"/>
      <c r="F88" s="19"/>
      <c r="G88" s="19"/>
      <c r="H88" s="19"/>
      <c r="I88" s="19"/>
      <c r="J88" s="19"/>
    </row>
    <row r="89" spans="1:19">
      <c r="A89" s="24">
        <v>6.6</v>
      </c>
      <c r="B89" s="35" t="s">
        <v>196</v>
      </c>
      <c r="C89" s="19">
        <v>324</v>
      </c>
      <c r="D89" s="20" t="s">
        <v>27</v>
      </c>
      <c r="E89" s="19"/>
      <c r="F89" s="19"/>
      <c r="G89" s="19"/>
      <c r="H89" s="19"/>
      <c r="I89" s="19"/>
      <c r="J89" s="19"/>
    </row>
    <row r="90" spans="1:19">
      <c r="A90" s="24">
        <v>6.7</v>
      </c>
      <c r="B90" s="35" t="s">
        <v>604</v>
      </c>
      <c r="C90" s="19">
        <v>108</v>
      </c>
      <c r="D90" s="20" t="s">
        <v>27</v>
      </c>
      <c r="E90" s="19"/>
      <c r="F90" s="19"/>
      <c r="G90" s="19"/>
      <c r="H90" s="19"/>
      <c r="I90" s="19"/>
      <c r="J90" s="19"/>
    </row>
    <row r="91" spans="1:19">
      <c r="A91" s="24">
        <v>6.8</v>
      </c>
      <c r="B91" s="35" t="s">
        <v>581</v>
      </c>
      <c r="C91" s="19">
        <v>108</v>
      </c>
      <c r="D91" s="20" t="s">
        <v>27</v>
      </c>
      <c r="E91" s="19"/>
      <c r="F91" s="19"/>
      <c r="G91" s="19"/>
      <c r="H91" s="19"/>
      <c r="I91" s="19"/>
      <c r="J91" s="19"/>
    </row>
    <row r="92" spans="1:19">
      <c r="A92" s="24">
        <v>6.9</v>
      </c>
      <c r="B92" s="35" t="s">
        <v>197</v>
      </c>
      <c r="C92" s="19">
        <v>108</v>
      </c>
      <c r="D92" s="20" t="s">
        <v>27</v>
      </c>
      <c r="E92" s="19"/>
      <c r="F92" s="19"/>
      <c r="G92" s="19"/>
      <c r="H92" s="19"/>
      <c r="I92" s="19"/>
      <c r="J92" s="19"/>
    </row>
    <row r="93" spans="1:19">
      <c r="A93" s="36">
        <v>6.1</v>
      </c>
      <c r="B93" s="35" t="s">
        <v>602</v>
      </c>
      <c r="C93" s="19">
        <v>108</v>
      </c>
      <c r="D93" s="20" t="s">
        <v>28</v>
      </c>
      <c r="E93" s="19"/>
      <c r="F93" s="19"/>
      <c r="G93" s="19"/>
      <c r="H93" s="19"/>
      <c r="I93" s="19"/>
      <c r="J93" s="19"/>
    </row>
    <row r="94" spans="1:19">
      <c r="A94" s="24">
        <v>6.11</v>
      </c>
      <c r="B94" s="35" t="s">
        <v>582</v>
      </c>
      <c r="C94" s="19">
        <v>86.4</v>
      </c>
      <c r="D94" s="20" t="s">
        <v>29</v>
      </c>
      <c r="E94" s="19"/>
      <c r="F94" s="19"/>
      <c r="G94" s="19"/>
      <c r="H94" s="19"/>
      <c r="I94" s="19"/>
      <c r="J94" s="19"/>
    </row>
    <row r="95" spans="1:19">
      <c r="A95" s="36">
        <v>6.12</v>
      </c>
      <c r="B95" s="35" t="s">
        <v>583</v>
      </c>
      <c r="C95" s="19">
        <v>210.6</v>
      </c>
      <c r="D95" s="20" t="s">
        <v>29</v>
      </c>
      <c r="E95" s="19"/>
      <c r="F95" s="19"/>
      <c r="G95" s="19"/>
      <c r="H95" s="19"/>
      <c r="I95" s="19"/>
      <c r="J95" s="19"/>
    </row>
    <row r="96" spans="1:19">
      <c r="A96" s="24">
        <v>6.13</v>
      </c>
      <c r="B96" s="35" t="s">
        <v>584</v>
      </c>
      <c r="C96" s="19">
        <v>297</v>
      </c>
      <c r="D96" s="20" t="s">
        <v>29</v>
      </c>
      <c r="E96" s="19"/>
      <c r="F96" s="19"/>
      <c r="G96" s="19"/>
      <c r="H96" s="19"/>
      <c r="I96" s="19"/>
      <c r="J96" s="19"/>
    </row>
    <row r="97" spans="1:15">
      <c r="A97" s="36">
        <v>6.14</v>
      </c>
      <c r="B97" s="35" t="s">
        <v>198</v>
      </c>
      <c r="C97" s="19">
        <v>297</v>
      </c>
      <c r="D97" s="20" t="s">
        <v>2</v>
      </c>
      <c r="E97" s="19"/>
      <c r="F97" s="19"/>
      <c r="G97" s="19"/>
      <c r="H97" s="19"/>
      <c r="I97" s="19"/>
      <c r="J97" s="19"/>
    </row>
    <row r="98" spans="1:15">
      <c r="A98" s="24">
        <v>6.15</v>
      </c>
      <c r="B98" s="35" t="s">
        <v>585</v>
      </c>
      <c r="C98" s="19">
        <v>211.68</v>
      </c>
      <c r="D98" s="20" t="s">
        <v>2</v>
      </c>
      <c r="E98" s="19"/>
      <c r="F98" s="19"/>
      <c r="G98" s="19"/>
      <c r="H98" s="19"/>
      <c r="I98" s="19"/>
      <c r="J98" s="19"/>
    </row>
    <row r="99" spans="1:15" s="30" customFormat="1">
      <c r="A99" s="132"/>
      <c r="B99" s="27" t="s">
        <v>586</v>
      </c>
      <c r="C99" s="28"/>
      <c r="D99" s="29"/>
      <c r="E99" s="28"/>
      <c r="F99" s="28"/>
      <c r="G99" s="28"/>
      <c r="H99" s="28"/>
      <c r="I99" s="28"/>
      <c r="J99" s="28"/>
      <c r="M99" s="1"/>
      <c r="N99" s="1"/>
      <c r="O99" s="1"/>
    </row>
    <row r="100" spans="1:15">
      <c r="A100" s="17" t="s">
        <v>137</v>
      </c>
      <c r="B100" s="33" t="s">
        <v>55</v>
      </c>
      <c r="C100" s="19"/>
      <c r="D100" s="20"/>
      <c r="E100" s="19"/>
      <c r="F100" s="19"/>
      <c r="G100" s="19"/>
      <c r="H100" s="19"/>
      <c r="I100" s="19"/>
      <c r="J100" s="19"/>
    </row>
    <row r="101" spans="1:15">
      <c r="A101" s="24">
        <v>7.1</v>
      </c>
      <c r="B101" s="35" t="s">
        <v>453</v>
      </c>
      <c r="C101" s="19"/>
      <c r="D101" s="20"/>
      <c r="E101" s="19"/>
      <c r="F101" s="19"/>
      <c r="G101" s="19"/>
      <c r="H101" s="19"/>
      <c r="I101" s="19"/>
      <c r="J101" s="19"/>
    </row>
    <row r="102" spans="1:15">
      <c r="A102" s="62"/>
      <c r="B102" s="35" t="s">
        <v>452</v>
      </c>
      <c r="C102" s="19">
        <v>41.3</v>
      </c>
      <c r="D102" s="20" t="s">
        <v>23</v>
      </c>
      <c r="E102" s="19"/>
      <c r="F102" s="19"/>
      <c r="G102" s="19"/>
      <c r="H102" s="19"/>
      <c r="I102" s="19"/>
      <c r="J102" s="19"/>
    </row>
    <row r="103" spans="1:15">
      <c r="A103" s="62"/>
      <c r="B103" s="35" t="s">
        <v>451</v>
      </c>
      <c r="C103" s="19">
        <v>89.04</v>
      </c>
      <c r="D103" s="20" t="s">
        <v>23</v>
      </c>
      <c r="E103" s="19"/>
      <c r="F103" s="19"/>
      <c r="G103" s="19"/>
      <c r="H103" s="19"/>
      <c r="I103" s="19"/>
      <c r="J103" s="19"/>
    </row>
    <row r="104" spans="1:15" s="206" customFormat="1">
      <c r="A104" s="210"/>
      <c r="B104" s="195" t="s">
        <v>699</v>
      </c>
      <c r="C104" s="200">
        <v>3598</v>
      </c>
      <c r="D104" s="205" t="s">
        <v>24</v>
      </c>
      <c r="E104" s="200"/>
      <c r="F104" s="200"/>
      <c r="G104" s="200"/>
      <c r="H104" s="200"/>
      <c r="I104" s="200"/>
      <c r="J104" s="200"/>
    </row>
    <row r="105" spans="1:15">
      <c r="A105" s="62"/>
      <c r="B105" s="35" t="s">
        <v>450</v>
      </c>
      <c r="C105" s="126">
        <v>201.6</v>
      </c>
      <c r="D105" s="127" t="s">
        <v>2</v>
      </c>
      <c r="E105" s="126"/>
      <c r="F105" s="126"/>
      <c r="G105" s="126"/>
      <c r="H105" s="126"/>
      <c r="I105" s="126"/>
      <c r="J105" s="19"/>
    </row>
    <row r="106" spans="1:15">
      <c r="A106" s="24">
        <v>7.2</v>
      </c>
      <c r="B106" s="160" t="s">
        <v>243</v>
      </c>
      <c r="C106" s="19"/>
      <c r="D106" s="20"/>
      <c r="E106" s="19"/>
      <c r="F106" s="19"/>
      <c r="G106" s="19"/>
      <c r="H106" s="19"/>
      <c r="I106" s="19"/>
      <c r="J106" s="23"/>
    </row>
    <row r="107" spans="1:15" s="206" customFormat="1">
      <c r="A107" s="207"/>
      <c r="B107" s="201" t="s">
        <v>689</v>
      </c>
      <c r="C107" s="200">
        <v>1955</v>
      </c>
      <c r="D107" s="213" t="s">
        <v>24</v>
      </c>
      <c r="E107" s="200"/>
      <c r="F107" s="214"/>
      <c r="G107" s="200"/>
      <c r="H107" s="214"/>
      <c r="I107" s="214"/>
      <c r="J107" s="215"/>
    </row>
    <row r="108" spans="1:15" s="206" customFormat="1">
      <c r="A108" s="207"/>
      <c r="B108" s="201" t="s">
        <v>690</v>
      </c>
      <c r="C108" s="200">
        <v>548.57000000000005</v>
      </c>
      <c r="D108" s="213" t="s">
        <v>24</v>
      </c>
      <c r="E108" s="200"/>
      <c r="F108" s="214"/>
      <c r="G108" s="200"/>
      <c r="H108" s="214"/>
      <c r="I108" s="214"/>
      <c r="J108" s="215"/>
    </row>
    <row r="109" spans="1:15">
      <c r="A109" s="141"/>
      <c r="B109" s="201" t="s">
        <v>457</v>
      </c>
      <c r="C109" s="19">
        <v>1401</v>
      </c>
      <c r="D109" s="161" t="s">
        <v>24</v>
      </c>
      <c r="E109" s="19"/>
      <c r="F109" s="162"/>
      <c r="G109" s="19"/>
      <c r="H109" s="162"/>
      <c r="I109" s="162"/>
      <c r="J109" s="155"/>
    </row>
    <row r="110" spans="1:15">
      <c r="A110" s="141"/>
      <c r="B110" s="201" t="s">
        <v>454</v>
      </c>
      <c r="C110" s="19">
        <v>75.400000000000006</v>
      </c>
      <c r="D110" s="161" t="s">
        <v>24</v>
      </c>
      <c r="E110" s="19"/>
      <c r="F110" s="162"/>
      <c r="G110" s="19"/>
      <c r="H110" s="162"/>
      <c r="I110" s="162"/>
      <c r="J110" s="155"/>
    </row>
    <row r="111" spans="1:15">
      <c r="A111" s="143"/>
      <c r="B111" s="202" t="s">
        <v>455</v>
      </c>
      <c r="C111" s="162">
        <v>18.57</v>
      </c>
      <c r="D111" s="161" t="s">
        <v>24</v>
      </c>
      <c r="E111" s="162"/>
      <c r="F111" s="162"/>
      <c r="G111" s="162"/>
      <c r="H111" s="162"/>
      <c r="I111" s="162"/>
      <c r="J111" s="155"/>
    </row>
    <row r="112" spans="1:15">
      <c r="A112" s="62"/>
      <c r="B112" s="202" t="s">
        <v>456</v>
      </c>
      <c r="C112" s="162">
        <v>45.34</v>
      </c>
      <c r="D112" s="161" t="s">
        <v>24</v>
      </c>
      <c r="E112" s="162"/>
      <c r="F112" s="162"/>
      <c r="G112" s="162"/>
      <c r="H112" s="162"/>
      <c r="I112" s="162"/>
      <c r="J112" s="23"/>
    </row>
    <row r="113" spans="1:10">
      <c r="A113" s="62"/>
      <c r="B113" s="203" t="s">
        <v>449</v>
      </c>
      <c r="C113" s="162">
        <v>2</v>
      </c>
      <c r="D113" s="161" t="s">
        <v>3</v>
      </c>
      <c r="E113" s="162"/>
      <c r="F113" s="162"/>
      <c r="G113" s="162"/>
      <c r="H113" s="162"/>
      <c r="I113" s="162"/>
      <c r="J113" s="23"/>
    </row>
    <row r="114" spans="1:10" s="30" customFormat="1">
      <c r="A114" s="132"/>
      <c r="B114" s="27" t="s">
        <v>61</v>
      </c>
      <c r="C114" s="163"/>
      <c r="D114" s="164"/>
      <c r="E114" s="163"/>
      <c r="F114" s="163"/>
      <c r="G114" s="163"/>
      <c r="H114" s="163"/>
      <c r="I114" s="163"/>
      <c r="J114" s="28"/>
    </row>
    <row r="115" spans="1:10">
      <c r="A115" s="17" t="s">
        <v>138</v>
      </c>
      <c r="B115" s="33" t="s">
        <v>56</v>
      </c>
      <c r="C115" s="19"/>
      <c r="D115" s="20"/>
      <c r="E115" s="19"/>
      <c r="F115" s="19"/>
      <c r="G115" s="19"/>
      <c r="H115" s="19"/>
      <c r="I115" s="19"/>
      <c r="J115" s="19"/>
    </row>
    <row r="116" spans="1:10">
      <c r="A116" s="24">
        <v>8.1</v>
      </c>
      <c r="B116" s="35" t="s">
        <v>225</v>
      </c>
      <c r="C116" s="19">
        <f>C52+C53+C35</f>
        <v>26440.14</v>
      </c>
      <c r="D116" s="20" t="s">
        <v>23</v>
      </c>
      <c r="E116" s="19"/>
      <c r="F116" s="19"/>
      <c r="G116" s="19"/>
      <c r="H116" s="19"/>
      <c r="I116" s="19"/>
      <c r="J116" s="19"/>
    </row>
    <row r="117" spans="1:10">
      <c r="A117" s="24">
        <v>8.1999999999999993</v>
      </c>
      <c r="B117" s="35" t="s">
        <v>226</v>
      </c>
      <c r="C117" s="19">
        <f>C36+C38+C35</f>
        <v>5737.2300000000005</v>
      </c>
      <c r="D117" s="20" t="s">
        <v>23</v>
      </c>
      <c r="E117" s="19"/>
      <c r="F117" s="19"/>
      <c r="G117" s="19"/>
      <c r="H117" s="19"/>
      <c r="I117" s="19"/>
      <c r="J117" s="19"/>
    </row>
    <row r="118" spans="1:10">
      <c r="A118" s="24">
        <v>8.3000000000000007</v>
      </c>
      <c r="B118" s="35" t="s">
        <v>227</v>
      </c>
      <c r="C118" s="19">
        <f>C46</f>
        <v>173.8</v>
      </c>
      <c r="D118" s="20" t="s">
        <v>23</v>
      </c>
      <c r="E118" s="19"/>
      <c r="F118" s="19"/>
      <c r="G118" s="19"/>
      <c r="H118" s="19"/>
      <c r="I118" s="19"/>
      <c r="J118" s="19"/>
    </row>
    <row r="119" spans="1:10">
      <c r="A119" s="24">
        <v>8.4</v>
      </c>
      <c r="B119" s="35" t="s">
        <v>228</v>
      </c>
      <c r="C119" s="19">
        <v>1820.62</v>
      </c>
      <c r="D119" s="20" t="s">
        <v>23</v>
      </c>
      <c r="E119" s="19"/>
      <c r="F119" s="19"/>
      <c r="G119" s="19"/>
      <c r="H119" s="19"/>
      <c r="I119" s="19"/>
      <c r="J119" s="19"/>
    </row>
    <row r="120" spans="1:10" s="30" customFormat="1">
      <c r="A120" s="132"/>
      <c r="B120" s="27" t="s">
        <v>62</v>
      </c>
      <c r="C120" s="28"/>
      <c r="D120" s="29"/>
      <c r="E120" s="28"/>
      <c r="F120" s="28"/>
      <c r="G120" s="28"/>
      <c r="H120" s="28"/>
      <c r="I120" s="28"/>
      <c r="J120" s="28"/>
    </row>
    <row r="121" spans="1:10">
      <c r="A121" s="17" t="s">
        <v>136</v>
      </c>
      <c r="B121" s="33" t="s">
        <v>57</v>
      </c>
      <c r="C121" s="19"/>
      <c r="D121" s="20"/>
      <c r="E121" s="19"/>
      <c r="F121" s="19"/>
      <c r="G121" s="19"/>
      <c r="H121" s="19"/>
      <c r="I121" s="19"/>
      <c r="J121" s="19"/>
    </row>
    <row r="122" spans="1:10">
      <c r="A122" s="24">
        <v>9.1</v>
      </c>
      <c r="B122" s="35" t="s">
        <v>244</v>
      </c>
      <c r="C122" s="19"/>
      <c r="D122" s="20"/>
      <c r="E122" s="19"/>
      <c r="F122" s="19"/>
      <c r="G122" s="19"/>
      <c r="H122" s="19"/>
      <c r="I122" s="19"/>
      <c r="J122" s="19"/>
    </row>
    <row r="123" spans="1:10">
      <c r="A123" s="24"/>
      <c r="B123" s="196" t="s">
        <v>229</v>
      </c>
      <c r="C123" s="19">
        <v>12081</v>
      </c>
      <c r="D123" s="20" t="s">
        <v>24</v>
      </c>
      <c r="E123" s="19"/>
      <c r="F123" s="19"/>
      <c r="G123" s="19"/>
      <c r="H123" s="19"/>
      <c r="I123" s="19"/>
      <c r="J123" s="19"/>
    </row>
    <row r="124" spans="1:10" s="206" customFormat="1">
      <c r="A124" s="207"/>
      <c r="B124" s="196" t="s">
        <v>686</v>
      </c>
      <c r="C124" s="200">
        <v>902.4</v>
      </c>
      <c r="D124" s="205" t="s">
        <v>24</v>
      </c>
      <c r="E124" s="200"/>
      <c r="F124" s="200"/>
      <c r="G124" s="200"/>
      <c r="H124" s="200"/>
      <c r="I124" s="200"/>
      <c r="J124" s="200"/>
    </row>
    <row r="125" spans="1:10">
      <c r="A125" s="24"/>
      <c r="B125" s="196" t="s">
        <v>391</v>
      </c>
      <c r="C125" s="19">
        <v>2191</v>
      </c>
      <c r="D125" s="20" t="s">
        <v>24</v>
      </c>
      <c r="E125" s="19"/>
      <c r="F125" s="19"/>
      <c r="G125" s="19"/>
      <c r="H125" s="19"/>
      <c r="I125" s="19"/>
      <c r="J125" s="19"/>
    </row>
    <row r="126" spans="1:10" s="206" customFormat="1">
      <c r="A126" s="207"/>
      <c r="B126" s="196" t="s">
        <v>231</v>
      </c>
      <c r="C126" s="200">
        <v>1584</v>
      </c>
      <c r="D126" s="205" t="s">
        <v>24</v>
      </c>
      <c r="E126" s="200"/>
      <c r="F126" s="200"/>
      <c r="G126" s="200"/>
      <c r="H126" s="200"/>
      <c r="I126" s="200"/>
      <c r="J126" s="200"/>
    </row>
    <row r="127" spans="1:10">
      <c r="A127" s="24">
        <v>92</v>
      </c>
      <c r="B127" s="35" t="s">
        <v>465</v>
      </c>
      <c r="C127" s="19"/>
      <c r="D127" s="20"/>
      <c r="E127" s="19"/>
      <c r="F127" s="19"/>
      <c r="G127" s="19"/>
      <c r="H127" s="19"/>
      <c r="I127" s="19"/>
      <c r="J127" s="19"/>
    </row>
    <row r="128" spans="1:10">
      <c r="A128" s="24"/>
      <c r="B128" s="196" t="s">
        <v>466</v>
      </c>
      <c r="C128" s="19">
        <v>470.07</v>
      </c>
      <c r="D128" s="20" t="s">
        <v>24</v>
      </c>
      <c r="E128" s="19"/>
      <c r="F128" s="19"/>
      <c r="G128" s="19"/>
      <c r="H128" s="19"/>
      <c r="I128" s="19"/>
      <c r="J128" s="19"/>
    </row>
    <row r="129" spans="1:10">
      <c r="A129" s="24"/>
      <c r="B129" s="196" t="s">
        <v>461</v>
      </c>
      <c r="C129" s="19">
        <v>128.97999999999999</v>
      </c>
      <c r="D129" s="20" t="s">
        <v>24</v>
      </c>
      <c r="E129" s="19"/>
      <c r="F129" s="19"/>
      <c r="G129" s="19"/>
      <c r="H129" s="19"/>
      <c r="I129" s="19"/>
      <c r="J129" s="19"/>
    </row>
    <row r="130" spans="1:10" s="30" customFormat="1">
      <c r="A130" s="26"/>
      <c r="B130" s="27" t="s">
        <v>63</v>
      </c>
      <c r="C130" s="28"/>
      <c r="D130" s="29"/>
      <c r="E130" s="28"/>
      <c r="F130" s="28"/>
      <c r="G130" s="28"/>
      <c r="H130" s="28"/>
      <c r="I130" s="28"/>
      <c r="J130" s="28"/>
    </row>
    <row r="235" spans="4:4">
      <c r="D235" s="49"/>
    </row>
  </sheetData>
  <mergeCells count="10">
    <mergeCell ref="A1:J1"/>
    <mergeCell ref="J2:J5"/>
    <mergeCell ref="A7:A8"/>
    <mergeCell ref="B7:B8"/>
    <mergeCell ref="C7:C8"/>
    <mergeCell ref="D7:D8"/>
    <mergeCell ref="E7:F7"/>
    <mergeCell ref="G7:H7"/>
    <mergeCell ref="I7:I8"/>
    <mergeCell ref="J7:J8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95" orientation="landscape" r:id="rId1"/>
  <headerFooter>
    <oddHeader xml:space="preserve">&amp;R&amp;"TH SarabunPSK,ธรรมดา"&amp;12แบบ ปร.4.2 (ก) หมวดงานสถาปัตยกรรม อาคาร G  แผ่นที่ &amp;Pจากจำนวน &amp;N </oddHeader>
  </headerFooter>
  <rowBreaks count="9" manualBreakCount="9">
    <brk id="26" max="16383" man="1"/>
    <brk id="40" max="16383" man="1"/>
    <brk id="48" max="9" man="1"/>
    <brk id="57" max="9" man="1"/>
    <brk id="69" max="9" man="1"/>
    <brk id="82" max="16383" man="1"/>
    <brk id="99" max="9" man="1"/>
    <brk id="114" max="9" man="1"/>
    <brk id="120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 tint="0.249977111117893"/>
  </sheetPr>
  <dimension ref="A1:R275"/>
  <sheetViews>
    <sheetView topLeftCell="A190" zoomScaleNormal="100" zoomScaleSheetLayoutView="100" zoomScalePageLayoutView="85" workbookViewId="0">
      <selection activeCell="L25" sqref="L25"/>
    </sheetView>
  </sheetViews>
  <sheetFormatPr defaultColWidth="9" defaultRowHeight="17.25"/>
  <cols>
    <col min="1" max="1" width="5.85546875" style="48" customWidth="1"/>
    <col min="2" max="2" width="53.28515625" style="1" customWidth="1"/>
    <col min="3" max="3" width="9.28515625" style="47" customWidth="1"/>
    <col min="4" max="4" width="5.5703125" style="1" bestFit="1" customWidth="1"/>
    <col min="5" max="5" width="10" style="1" customWidth="1"/>
    <col min="6" max="6" width="11.140625" style="1" bestFit="1" customWidth="1"/>
    <col min="7" max="7" width="9" style="1" customWidth="1"/>
    <col min="8" max="8" width="11.140625" style="1" bestFit="1" customWidth="1"/>
    <col min="9" max="9" width="11.28515625" style="1" bestFit="1" customWidth="1"/>
    <col min="10" max="10" width="8.42578125" style="1" customWidth="1"/>
    <col min="11" max="11" width="9.140625" style="1" customWidth="1"/>
    <col min="12" max="12" width="11.85546875" style="1" bestFit="1" customWidth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2" t="s">
        <v>607</v>
      </c>
      <c r="B2" s="3"/>
      <c r="C2" s="3"/>
      <c r="D2" s="4"/>
      <c r="E2" s="4"/>
      <c r="F2" s="4"/>
      <c r="G2" s="4"/>
      <c r="H2" s="4"/>
      <c r="I2" s="4"/>
      <c r="J2" s="281"/>
    </row>
    <row r="3" spans="1:18">
      <c r="A3" s="5" t="s">
        <v>647</v>
      </c>
      <c r="C3" s="1"/>
      <c r="D3" s="6"/>
      <c r="E3" s="7"/>
      <c r="F3" s="8"/>
      <c r="H3" s="8"/>
      <c r="J3" s="282"/>
    </row>
    <row r="4" spans="1:18">
      <c r="A4" s="5" t="s">
        <v>693</v>
      </c>
      <c r="C4" s="1"/>
      <c r="D4" s="6"/>
      <c r="E4" s="7"/>
      <c r="F4" s="8"/>
      <c r="H4" s="8"/>
      <c r="J4" s="282"/>
    </row>
    <row r="5" spans="1:18">
      <c r="A5" s="5" t="s">
        <v>608</v>
      </c>
      <c r="C5" s="1"/>
      <c r="D5" s="6"/>
      <c r="E5" s="7"/>
      <c r="F5" s="8"/>
      <c r="H5" s="8"/>
      <c r="J5" s="282"/>
    </row>
    <row r="6" spans="1:18">
      <c r="A6" s="51" t="s">
        <v>731</v>
      </c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1.3</v>
      </c>
      <c r="B9" s="18" t="s">
        <v>658</v>
      </c>
      <c r="C9" s="19"/>
      <c r="D9" s="20"/>
      <c r="E9" s="19"/>
      <c r="F9" s="19"/>
      <c r="G9" s="19"/>
      <c r="H9" s="19"/>
      <c r="I9" s="19"/>
      <c r="J9" s="19"/>
    </row>
    <row r="10" spans="1:18">
      <c r="A10" s="21" t="s">
        <v>143</v>
      </c>
      <c r="B10" s="35" t="s">
        <v>120</v>
      </c>
      <c r="C10" s="23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1" t="s">
        <v>144</v>
      </c>
      <c r="B11" s="35" t="s">
        <v>119</v>
      </c>
      <c r="C11" s="23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21" t="s">
        <v>145</v>
      </c>
      <c r="B12" s="166" t="s">
        <v>396</v>
      </c>
      <c r="C12" s="23">
        <v>1</v>
      </c>
      <c r="D12" s="20" t="s">
        <v>0</v>
      </c>
      <c r="E12" s="19"/>
      <c r="F12" s="19"/>
      <c r="G12" s="19"/>
      <c r="H12" s="19"/>
      <c r="I12" s="19"/>
      <c r="J12" s="19"/>
    </row>
    <row r="13" spans="1:18">
      <c r="A13" s="21" t="s">
        <v>146</v>
      </c>
      <c r="B13" s="35" t="s">
        <v>101</v>
      </c>
      <c r="C13" s="23">
        <v>1</v>
      </c>
      <c r="D13" s="20" t="s">
        <v>0</v>
      </c>
      <c r="E13" s="19"/>
      <c r="F13" s="19"/>
      <c r="G13" s="19"/>
      <c r="H13" s="19"/>
      <c r="I13" s="19"/>
      <c r="J13" s="19"/>
    </row>
    <row r="14" spans="1:18">
      <c r="A14" s="21" t="s">
        <v>147</v>
      </c>
      <c r="B14" s="35" t="s">
        <v>318</v>
      </c>
      <c r="C14" s="23">
        <v>1</v>
      </c>
      <c r="D14" s="20" t="s">
        <v>0</v>
      </c>
      <c r="E14" s="19"/>
      <c r="F14" s="19"/>
      <c r="G14" s="19"/>
      <c r="H14" s="19"/>
      <c r="I14" s="19"/>
      <c r="J14" s="19"/>
    </row>
    <row r="15" spans="1:18">
      <c r="A15" s="21" t="s">
        <v>148</v>
      </c>
      <c r="B15" s="35" t="s">
        <v>118</v>
      </c>
      <c r="C15" s="23">
        <v>1</v>
      </c>
      <c r="D15" s="20" t="s">
        <v>0</v>
      </c>
      <c r="E15" s="19"/>
      <c r="F15" s="19"/>
      <c r="G15" s="19"/>
      <c r="H15" s="19"/>
      <c r="I15" s="19"/>
      <c r="J15" s="19"/>
    </row>
    <row r="16" spans="1:18">
      <c r="A16" s="21" t="s">
        <v>563</v>
      </c>
      <c r="B16" s="35" t="s">
        <v>117</v>
      </c>
      <c r="C16" s="19">
        <v>1</v>
      </c>
      <c r="D16" s="20" t="s">
        <v>0</v>
      </c>
      <c r="E16" s="19"/>
      <c r="F16" s="19"/>
      <c r="G16" s="19"/>
      <c r="H16" s="19"/>
      <c r="I16" s="19"/>
      <c r="J16" s="19"/>
    </row>
    <row r="17" spans="1:13">
      <c r="A17" s="21" t="s">
        <v>564</v>
      </c>
      <c r="B17" s="35" t="s">
        <v>116</v>
      </c>
      <c r="C17" s="19">
        <v>1</v>
      </c>
      <c r="D17" s="20" t="s">
        <v>0</v>
      </c>
      <c r="E17" s="19"/>
      <c r="F17" s="19"/>
      <c r="G17" s="19"/>
      <c r="H17" s="19"/>
      <c r="I17" s="19"/>
      <c r="J17" s="19"/>
    </row>
    <row r="18" spans="1:13">
      <c r="A18" s="21" t="s">
        <v>565</v>
      </c>
      <c r="B18" s="35" t="s">
        <v>319</v>
      </c>
      <c r="C18" s="19">
        <v>1</v>
      </c>
      <c r="D18" s="20" t="s">
        <v>0</v>
      </c>
      <c r="E18" s="19"/>
      <c r="F18" s="19"/>
      <c r="G18" s="19"/>
      <c r="H18" s="19"/>
      <c r="I18" s="19"/>
      <c r="J18" s="19"/>
    </row>
    <row r="19" spans="1:13">
      <c r="A19" s="21" t="s">
        <v>566</v>
      </c>
      <c r="B19" s="35" t="s">
        <v>121</v>
      </c>
      <c r="C19" s="19">
        <v>1</v>
      </c>
      <c r="D19" s="20" t="s">
        <v>0</v>
      </c>
      <c r="E19" s="19"/>
      <c r="F19" s="19"/>
      <c r="G19" s="19"/>
      <c r="H19" s="19"/>
      <c r="I19" s="19"/>
      <c r="J19" s="19"/>
      <c r="L19" s="25"/>
    </row>
    <row r="20" spans="1:13">
      <c r="A20" s="21" t="s">
        <v>567</v>
      </c>
      <c r="B20" s="35" t="s">
        <v>320</v>
      </c>
      <c r="C20" s="19">
        <v>1</v>
      </c>
      <c r="D20" s="20" t="s">
        <v>0</v>
      </c>
      <c r="E20" s="19"/>
      <c r="F20" s="19"/>
      <c r="G20" s="19"/>
      <c r="H20" s="19"/>
      <c r="I20" s="19"/>
      <c r="J20" s="19"/>
      <c r="L20" s="25"/>
    </row>
    <row r="21" spans="1:13">
      <c r="A21" s="21" t="s">
        <v>568</v>
      </c>
      <c r="B21" s="35" t="s">
        <v>75</v>
      </c>
      <c r="C21" s="19">
        <v>1</v>
      </c>
      <c r="D21" s="20" t="s">
        <v>0</v>
      </c>
      <c r="E21" s="19"/>
      <c r="F21" s="19"/>
      <c r="G21" s="19"/>
      <c r="H21" s="19"/>
      <c r="I21" s="19"/>
      <c r="J21" s="19"/>
      <c r="L21" s="25"/>
    </row>
    <row r="22" spans="1:13">
      <c r="A22" s="21" t="s">
        <v>569</v>
      </c>
      <c r="B22" s="35" t="s">
        <v>321</v>
      </c>
      <c r="C22" s="19">
        <v>1</v>
      </c>
      <c r="D22" s="20" t="s">
        <v>0</v>
      </c>
      <c r="E22" s="19"/>
      <c r="F22" s="19"/>
      <c r="G22" s="19"/>
      <c r="H22" s="19"/>
      <c r="I22" s="19"/>
      <c r="J22" s="19"/>
    </row>
    <row r="23" spans="1:13">
      <c r="A23" s="21" t="s">
        <v>570</v>
      </c>
      <c r="B23" s="35" t="s">
        <v>347</v>
      </c>
      <c r="C23" s="19">
        <v>1</v>
      </c>
      <c r="D23" s="20" t="s">
        <v>0</v>
      </c>
      <c r="E23" s="19"/>
      <c r="F23" s="19"/>
      <c r="G23" s="19"/>
      <c r="H23" s="19"/>
      <c r="I23" s="19"/>
      <c r="J23" s="19"/>
    </row>
    <row r="24" spans="1:13">
      <c r="A24" s="21" t="s">
        <v>609</v>
      </c>
      <c r="B24" s="35" t="s">
        <v>615</v>
      </c>
      <c r="C24" s="19">
        <v>1</v>
      </c>
      <c r="D24" s="20" t="s">
        <v>0</v>
      </c>
      <c r="E24" s="19"/>
      <c r="F24" s="19"/>
      <c r="G24" s="19"/>
      <c r="H24" s="19"/>
      <c r="I24" s="19"/>
      <c r="J24" s="19"/>
    </row>
    <row r="25" spans="1:13">
      <c r="A25" s="24"/>
      <c r="B25" s="22"/>
      <c r="C25" s="19"/>
      <c r="D25" s="20"/>
      <c r="E25" s="19"/>
      <c r="F25" s="19"/>
      <c r="G25" s="19"/>
      <c r="H25" s="19"/>
      <c r="I25" s="19"/>
      <c r="J25" s="19"/>
    </row>
    <row r="26" spans="1:13" s="30" customFormat="1">
      <c r="A26" s="26"/>
      <c r="B26" s="27" t="s">
        <v>79</v>
      </c>
      <c r="C26" s="28"/>
      <c r="D26" s="29"/>
      <c r="E26" s="28"/>
      <c r="F26" s="28"/>
      <c r="G26" s="28"/>
      <c r="H26" s="28"/>
      <c r="I26" s="28"/>
      <c r="J26" s="28"/>
      <c r="L26" s="31"/>
      <c r="M26" s="31"/>
    </row>
    <row r="27" spans="1:13" s="30" customFormat="1">
      <c r="A27" s="32" t="s">
        <v>143</v>
      </c>
      <c r="B27" s="33" t="s">
        <v>120</v>
      </c>
      <c r="C27" s="34"/>
      <c r="D27" s="17"/>
      <c r="E27" s="34"/>
      <c r="F27" s="34"/>
      <c r="G27" s="34"/>
      <c r="H27" s="34"/>
      <c r="I27" s="34"/>
      <c r="J27" s="34"/>
    </row>
    <row r="28" spans="1:13" s="30" customFormat="1">
      <c r="A28" s="24">
        <v>1.1000000000000001</v>
      </c>
      <c r="B28" s="35" t="s">
        <v>322</v>
      </c>
      <c r="C28" s="19">
        <v>5</v>
      </c>
      <c r="D28" s="20" t="s">
        <v>21</v>
      </c>
      <c r="E28" s="19"/>
      <c r="F28" s="19"/>
      <c r="G28" s="19"/>
      <c r="H28" s="19"/>
      <c r="I28" s="19"/>
      <c r="J28" s="34"/>
    </row>
    <row r="29" spans="1:13" s="30" customFormat="1">
      <c r="A29" s="24">
        <v>1.2</v>
      </c>
      <c r="B29" s="35" t="s">
        <v>323</v>
      </c>
      <c r="C29" s="19">
        <v>10</v>
      </c>
      <c r="D29" s="20" t="s">
        <v>94</v>
      </c>
      <c r="E29" s="19"/>
      <c r="F29" s="19"/>
      <c r="G29" s="19"/>
      <c r="H29" s="19"/>
      <c r="I29" s="19"/>
      <c r="J29" s="34"/>
    </row>
    <row r="30" spans="1:13" s="30" customFormat="1">
      <c r="A30" s="24">
        <v>1.3</v>
      </c>
      <c r="B30" s="35" t="s">
        <v>324</v>
      </c>
      <c r="C30" s="19">
        <v>3</v>
      </c>
      <c r="D30" s="20" t="s">
        <v>3</v>
      </c>
      <c r="E30" s="19"/>
      <c r="F30" s="19"/>
      <c r="G30" s="19"/>
      <c r="H30" s="19"/>
      <c r="I30" s="19"/>
      <c r="J30" s="34"/>
    </row>
    <row r="31" spans="1:13" s="30" customFormat="1">
      <c r="A31" s="24">
        <v>1.4</v>
      </c>
      <c r="B31" s="35" t="s">
        <v>325</v>
      </c>
      <c r="C31" s="19">
        <v>2</v>
      </c>
      <c r="D31" s="20" t="s">
        <v>94</v>
      </c>
      <c r="E31" s="19"/>
      <c r="F31" s="19"/>
      <c r="G31" s="19"/>
      <c r="H31" s="19"/>
      <c r="I31" s="19"/>
      <c r="J31" s="34"/>
    </row>
    <row r="32" spans="1:13" s="30" customFormat="1">
      <c r="A32" s="24">
        <v>1.5</v>
      </c>
      <c r="B32" s="35" t="s">
        <v>326</v>
      </c>
      <c r="C32" s="19">
        <v>9</v>
      </c>
      <c r="D32" s="20" t="s">
        <v>96</v>
      </c>
      <c r="E32" s="19"/>
      <c r="F32" s="19"/>
      <c r="G32" s="19"/>
      <c r="H32" s="19"/>
      <c r="I32" s="19"/>
      <c r="J32" s="34"/>
    </row>
    <row r="33" spans="1:10" s="30" customFormat="1">
      <c r="A33" s="24">
        <v>1.6</v>
      </c>
      <c r="B33" s="35" t="s">
        <v>327</v>
      </c>
      <c r="C33" s="19">
        <v>15</v>
      </c>
      <c r="D33" s="20" t="s">
        <v>96</v>
      </c>
      <c r="E33" s="19"/>
      <c r="F33" s="19"/>
      <c r="G33" s="19"/>
      <c r="H33" s="19"/>
      <c r="I33" s="19"/>
      <c r="J33" s="34"/>
    </row>
    <row r="34" spans="1:10" s="30" customFormat="1">
      <c r="A34" s="24">
        <v>1.7</v>
      </c>
      <c r="B34" s="35" t="s">
        <v>328</v>
      </c>
      <c r="C34" s="19">
        <v>3</v>
      </c>
      <c r="D34" s="20" t="s">
        <v>3</v>
      </c>
      <c r="E34" s="19"/>
      <c r="F34" s="19"/>
      <c r="G34" s="19"/>
      <c r="H34" s="19"/>
      <c r="I34" s="19"/>
      <c r="J34" s="34"/>
    </row>
    <row r="35" spans="1:10" s="30" customFormat="1">
      <c r="A35" s="24">
        <v>1.8</v>
      </c>
      <c r="B35" s="35" t="s">
        <v>329</v>
      </c>
      <c r="C35" s="19">
        <v>3</v>
      </c>
      <c r="D35" s="20" t="s">
        <v>3</v>
      </c>
      <c r="E35" s="19"/>
      <c r="F35" s="19"/>
      <c r="G35" s="19"/>
      <c r="H35" s="19"/>
      <c r="I35" s="19"/>
      <c r="J35" s="34"/>
    </row>
    <row r="36" spans="1:10" s="30" customFormat="1">
      <c r="A36" s="24">
        <v>1.9</v>
      </c>
      <c r="B36" s="35" t="s">
        <v>397</v>
      </c>
      <c r="C36" s="19">
        <v>300</v>
      </c>
      <c r="D36" s="20" t="s">
        <v>41</v>
      </c>
      <c r="E36" s="19"/>
      <c r="F36" s="19"/>
      <c r="G36" s="19"/>
      <c r="H36" s="19"/>
      <c r="I36" s="19"/>
      <c r="J36" s="34"/>
    </row>
    <row r="37" spans="1:10" s="30" customFormat="1">
      <c r="A37" s="36">
        <v>1.1000000000000001</v>
      </c>
      <c r="B37" s="35" t="s">
        <v>330</v>
      </c>
      <c r="C37" s="19">
        <v>1</v>
      </c>
      <c r="D37" s="20" t="s">
        <v>3</v>
      </c>
      <c r="E37" s="19"/>
      <c r="F37" s="19"/>
      <c r="G37" s="19"/>
      <c r="H37" s="19"/>
      <c r="I37" s="19"/>
      <c r="J37" s="34"/>
    </row>
    <row r="38" spans="1:10" s="30" customFormat="1">
      <c r="A38" s="24">
        <v>1.1100000000000001</v>
      </c>
      <c r="B38" s="35" t="s">
        <v>380</v>
      </c>
      <c r="C38" s="19">
        <v>1</v>
      </c>
      <c r="D38" s="20" t="s">
        <v>12</v>
      </c>
      <c r="E38" s="19"/>
      <c r="F38" s="19"/>
      <c r="G38" s="19"/>
      <c r="H38" s="19"/>
      <c r="I38" s="19"/>
      <c r="J38" s="34"/>
    </row>
    <row r="39" spans="1:10" s="30" customFormat="1">
      <c r="A39" s="32"/>
      <c r="B39" s="37" t="s">
        <v>168</v>
      </c>
      <c r="C39" s="34"/>
      <c r="D39" s="20"/>
      <c r="E39" s="19"/>
      <c r="F39" s="19"/>
      <c r="G39" s="19"/>
      <c r="H39" s="19"/>
      <c r="I39" s="19"/>
      <c r="J39" s="34"/>
    </row>
    <row r="40" spans="1:10" s="30" customFormat="1">
      <c r="A40" s="26"/>
      <c r="B40" s="27" t="s">
        <v>97</v>
      </c>
      <c r="C40" s="28"/>
      <c r="D40" s="29"/>
      <c r="E40" s="28"/>
      <c r="F40" s="28"/>
      <c r="G40" s="28"/>
      <c r="H40" s="28"/>
      <c r="I40" s="28"/>
      <c r="J40" s="28"/>
    </row>
    <row r="41" spans="1:10" s="30" customFormat="1">
      <c r="A41" s="32" t="s">
        <v>144</v>
      </c>
      <c r="B41" s="33" t="s">
        <v>119</v>
      </c>
      <c r="C41" s="19"/>
      <c r="D41" s="20"/>
      <c r="E41" s="19"/>
      <c r="F41" s="19"/>
      <c r="G41" s="19"/>
      <c r="H41" s="19"/>
      <c r="I41" s="19"/>
      <c r="J41" s="34"/>
    </row>
    <row r="42" spans="1:10" s="30" customFormat="1">
      <c r="A42" s="38">
        <v>2.1</v>
      </c>
      <c r="B42" s="35" t="s">
        <v>697</v>
      </c>
      <c r="C42" s="19">
        <v>2</v>
      </c>
      <c r="D42" s="20" t="s">
        <v>3</v>
      </c>
      <c r="E42" s="19"/>
      <c r="F42" s="19"/>
      <c r="G42" s="19"/>
      <c r="H42" s="19"/>
      <c r="I42" s="19"/>
      <c r="J42" s="34"/>
    </row>
    <row r="43" spans="1:10" s="30" customFormat="1">
      <c r="A43" s="38">
        <v>2.2000000000000002</v>
      </c>
      <c r="B43" s="35" t="s">
        <v>331</v>
      </c>
      <c r="C43" s="19">
        <v>378</v>
      </c>
      <c r="D43" s="20" t="s">
        <v>2</v>
      </c>
      <c r="E43" s="19"/>
      <c r="F43" s="19"/>
      <c r="G43" s="19"/>
      <c r="H43" s="19"/>
      <c r="I43" s="19"/>
      <c r="J43" s="34"/>
    </row>
    <row r="44" spans="1:10" s="30" customFormat="1">
      <c r="A44" s="38">
        <v>2.2999999999999998</v>
      </c>
      <c r="B44" s="35" t="s">
        <v>332</v>
      </c>
      <c r="C44" s="19">
        <v>90</v>
      </c>
      <c r="D44" s="20" t="s">
        <v>2</v>
      </c>
      <c r="E44" s="19"/>
      <c r="F44" s="19"/>
      <c r="G44" s="19"/>
      <c r="H44" s="19"/>
      <c r="I44" s="19"/>
      <c r="J44" s="34"/>
    </row>
    <row r="45" spans="1:10" s="30" customFormat="1">
      <c r="A45" s="38">
        <v>2.4</v>
      </c>
      <c r="B45" s="35" t="s">
        <v>380</v>
      </c>
      <c r="C45" s="19">
        <v>1</v>
      </c>
      <c r="D45" s="20" t="s">
        <v>12</v>
      </c>
      <c r="E45" s="19"/>
      <c r="F45" s="19"/>
      <c r="G45" s="19"/>
      <c r="H45" s="19"/>
      <c r="I45" s="19"/>
      <c r="J45" s="34"/>
    </row>
    <row r="46" spans="1:10" s="30" customFormat="1">
      <c r="A46" s="26"/>
      <c r="B46" s="27" t="s">
        <v>99</v>
      </c>
      <c r="C46" s="28"/>
      <c r="D46" s="29"/>
      <c r="E46" s="28"/>
      <c r="F46" s="28"/>
      <c r="G46" s="28"/>
      <c r="H46" s="28"/>
      <c r="I46" s="28"/>
      <c r="J46" s="28"/>
    </row>
    <row r="47" spans="1:10" s="30" customFormat="1">
      <c r="A47" s="32" t="s">
        <v>145</v>
      </c>
      <c r="B47" s="33" t="s">
        <v>396</v>
      </c>
      <c r="C47" s="34"/>
      <c r="D47" s="17"/>
      <c r="E47" s="34"/>
      <c r="F47" s="34"/>
      <c r="G47" s="34"/>
      <c r="H47" s="34"/>
      <c r="I47" s="34"/>
      <c r="J47" s="34"/>
    </row>
    <row r="48" spans="1:10" s="30" customFormat="1">
      <c r="A48" s="38">
        <v>3.1</v>
      </c>
      <c r="B48" s="39" t="s">
        <v>398</v>
      </c>
      <c r="C48" s="40">
        <v>1</v>
      </c>
      <c r="D48" s="41" t="s">
        <v>3</v>
      </c>
      <c r="E48" s="40"/>
      <c r="F48" s="40"/>
      <c r="G48" s="40"/>
      <c r="H48" s="40"/>
      <c r="I48" s="40"/>
      <c r="J48" s="34"/>
    </row>
    <row r="49" spans="1:10" s="30" customFormat="1">
      <c r="A49" s="38">
        <v>3.2</v>
      </c>
      <c r="B49" s="39" t="s">
        <v>399</v>
      </c>
      <c r="C49" s="40">
        <v>1</v>
      </c>
      <c r="D49" s="41" t="s">
        <v>3</v>
      </c>
      <c r="E49" s="40"/>
      <c r="F49" s="40"/>
      <c r="G49" s="40"/>
      <c r="H49" s="40"/>
      <c r="I49" s="40"/>
      <c r="J49" s="34"/>
    </row>
    <row r="50" spans="1:10" s="30" customFormat="1">
      <c r="A50" s="38">
        <v>3.3</v>
      </c>
      <c r="B50" s="39" t="s">
        <v>400</v>
      </c>
      <c r="C50" s="40">
        <v>6</v>
      </c>
      <c r="D50" s="41" t="s">
        <v>3</v>
      </c>
      <c r="E50" s="40"/>
      <c r="F50" s="40"/>
      <c r="G50" s="40"/>
      <c r="H50" s="40"/>
      <c r="I50" s="40"/>
      <c r="J50" s="34"/>
    </row>
    <row r="51" spans="1:10" s="30" customFormat="1">
      <c r="A51" s="38">
        <v>3.4</v>
      </c>
      <c r="B51" s="39" t="s">
        <v>401</v>
      </c>
      <c r="C51" s="40">
        <v>1</v>
      </c>
      <c r="D51" s="41" t="s">
        <v>3</v>
      </c>
      <c r="E51" s="40"/>
      <c r="F51" s="40"/>
      <c r="G51" s="40"/>
      <c r="H51" s="40"/>
      <c r="I51" s="40"/>
      <c r="J51" s="34"/>
    </row>
    <row r="52" spans="1:10" s="30" customFormat="1">
      <c r="A52" s="38">
        <v>3.5</v>
      </c>
      <c r="B52" s="39" t="s">
        <v>402</v>
      </c>
      <c r="C52" s="40">
        <v>3</v>
      </c>
      <c r="D52" s="41" t="s">
        <v>3</v>
      </c>
      <c r="E52" s="40"/>
      <c r="F52" s="40"/>
      <c r="G52" s="40"/>
      <c r="H52" s="40"/>
      <c r="I52" s="40"/>
      <c r="J52" s="34"/>
    </row>
    <row r="53" spans="1:10" s="30" customFormat="1">
      <c r="A53" s="38">
        <v>3.6</v>
      </c>
      <c r="B53" s="39" t="s">
        <v>403</v>
      </c>
      <c r="C53" s="40">
        <v>1</v>
      </c>
      <c r="D53" s="41" t="s">
        <v>3</v>
      </c>
      <c r="E53" s="40"/>
      <c r="F53" s="40"/>
      <c r="G53" s="40"/>
      <c r="H53" s="40"/>
      <c r="I53" s="40"/>
      <c r="J53" s="34"/>
    </row>
    <row r="54" spans="1:10" s="30" customFormat="1">
      <c r="A54" s="38">
        <v>3.7</v>
      </c>
      <c r="B54" s="39" t="s">
        <v>404</v>
      </c>
      <c r="C54" s="40">
        <v>1</v>
      </c>
      <c r="D54" s="41" t="s">
        <v>3</v>
      </c>
      <c r="E54" s="19"/>
      <c r="F54" s="40"/>
      <c r="G54" s="40"/>
      <c r="H54" s="40"/>
      <c r="I54" s="40"/>
      <c r="J54" s="34"/>
    </row>
    <row r="55" spans="1:10" s="30" customFormat="1">
      <c r="A55" s="38">
        <v>3.8</v>
      </c>
      <c r="B55" s="39" t="s">
        <v>405</v>
      </c>
      <c r="C55" s="40">
        <v>1</v>
      </c>
      <c r="D55" s="41" t="s">
        <v>3</v>
      </c>
      <c r="E55" s="19"/>
      <c r="F55" s="40"/>
      <c r="G55" s="40"/>
      <c r="H55" s="40"/>
      <c r="I55" s="40"/>
      <c r="J55" s="34"/>
    </row>
    <row r="56" spans="1:10" s="30" customFormat="1">
      <c r="A56" s="38">
        <v>3.9</v>
      </c>
      <c r="B56" s="35" t="s">
        <v>380</v>
      </c>
      <c r="C56" s="19">
        <v>1</v>
      </c>
      <c r="D56" s="20" t="s">
        <v>12</v>
      </c>
      <c r="E56" s="19"/>
      <c r="F56" s="19"/>
      <c r="G56" s="19"/>
      <c r="H56" s="19"/>
      <c r="I56" s="19"/>
      <c r="J56" s="34"/>
    </row>
    <row r="57" spans="1:10" s="30" customFormat="1">
      <c r="A57" s="26"/>
      <c r="B57" s="27" t="s">
        <v>406</v>
      </c>
      <c r="C57" s="28"/>
      <c r="D57" s="29"/>
      <c r="E57" s="28"/>
      <c r="F57" s="28"/>
      <c r="G57" s="28"/>
      <c r="H57" s="28"/>
      <c r="I57" s="28"/>
      <c r="J57" s="28"/>
    </row>
    <row r="58" spans="1:10" s="30" customFormat="1">
      <c r="A58" s="32" t="s">
        <v>146</v>
      </c>
      <c r="B58" s="33" t="s">
        <v>101</v>
      </c>
      <c r="C58" s="19"/>
      <c r="D58" s="20"/>
      <c r="E58" s="19"/>
      <c r="F58" s="19"/>
      <c r="G58" s="19"/>
      <c r="H58" s="19"/>
      <c r="I58" s="19"/>
      <c r="J58" s="34"/>
    </row>
    <row r="59" spans="1:10" s="30" customFormat="1">
      <c r="A59" s="38">
        <v>4.0999999999999996</v>
      </c>
      <c r="B59" s="35" t="s">
        <v>335</v>
      </c>
      <c r="C59" s="19"/>
      <c r="D59" s="20"/>
      <c r="E59" s="19"/>
      <c r="F59" s="19"/>
      <c r="G59" s="19"/>
      <c r="H59" s="19"/>
      <c r="I59" s="19"/>
      <c r="J59" s="34"/>
    </row>
    <row r="60" spans="1:10" s="30" customFormat="1">
      <c r="A60" s="38"/>
      <c r="B60" s="22" t="s">
        <v>407</v>
      </c>
      <c r="C60" s="19">
        <v>1</v>
      </c>
      <c r="D60" s="20" t="s">
        <v>31</v>
      </c>
      <c r="E60" s="19"/>
      <c r="F60" s="19"/>
      <c r="G60" s="19"/>
      <c r="H60" s="19"/>
      <c r="I60" s="19"/>
      <c r="J60" s="34"/>
    </row>
    <row r="61" spans="1:10" s="30" customFormat="1">
      <c r="A61" s="38"/>
      <c r="B61" s="22" t="s">
        <v>408</v>
      </c>
      <c r="C61" s="19">
        <v>1</v>
      </c>
      <c r="D61" s="20" t="s">
        <v>3</v>
      </c>
      <c r="E61" s="19"/>
      <c r="F61" s="19"/>
      <c r="G61" s="19"/>
      <c r="H61" s="19"/>
      <c r="I61" s="19"/>
      <c r="J61" s="34"/>
    </row>
    <row r="62" spans="1:10" s="30" customFormat="1">
      <c r="A62" s="38"/>
      <c r="B62" s="22" t="s">
        <v>409</v>
      </c>
      <c r="C62" s="19">
        <v>5</v>
      </c>
      <c r="D62" s="20" t="s">
        <v>3</v>
      </c>
      <c r="E62" s="19"/>
      <c r="F62" s="19"/>
      <c r="G62" s="19"/>
      <c r="H62" s="19"/>
      <c r="I62" s="19"/>
      <c r="J62" s="34"/>
    </row>
    <row r="63" spans="1:10" s="30" customFormat="1">
      <c r="A63" s="38"/>
      <c r="B63" s="22" t="s">
        <v>410</v>
      </c>
      <c r="C63" s="19">
        <v>12</v>
      </c>
      <c r="D63" s="20" t="s">
        <v>3</v>
      </c>
      <c r="E63" s="19"/>
      <c r="F63" s="19"/>
      <c r="G63" s="19"/>
      <c r="H63" s="19"/>
      <c r="I63" s="19"/>
      <c r="J63" s="34"/>
    </row>
    <row r="64" spans="1:10" s="30" customFormat="1">
      <c r="A64" s="38"/>
      <c r="B64" s="22" t="s">
        <v>106</v>
      </c>
      <c r="C64" s="19">
        <v>48</v>
      </c>
      <c r="D64" s="20" t="s">
        <v>2</v>
      </c>
      <c r="E64" s="19"/>
      <c r="F64" s="19"/>
      <c r="G64" s="19"/>
      <c r="H64" s="19"/>
      <c r="I64" s="19"/>
      <c r="J64" s="34"/>
    </row>
    <row r="65" spans="1:10" s="30" customFormat="1">
      <c r="A65" s="38"/>
      <c r="B65" s="22" t="s">
        <v>102</v>
      </c>
      <c r="C65" s="19">
        <v>12</v>
      </c>
      <c r="D65" s="20" t="s">
        <v>2</v>
      </c>
      <c r="E65" s="19"/>
      <c r="F65" s="19"/>
      <c r="G65" s="19"/>
      <c r="H65" s="19"/>
      <c r="I65" s="19"/>
      <c r="J65" s="34"/>
    </row>
    <row r="66" spans="1:10" s="30" customFormat="1">
      <c r="A66" s="38"/>
      <c r="B66" s="22" t="s">
        <v>107</v>
      </c>
      <c r="C66" s="19">
        <v>10</v>
      </c>
      <c r="D66" s="20" t="s">
        <v>2</v>
      </c>
      <c r="E66" s="19"/>
      <c r="F66" s="19"/>
      <c r="G66" s="19"/>
      <c r="H66" s="19"/>
      <c r="I66" s="19"/>
      <c r="J66" s="34"/>
    </row>
    <row r="67" spans="1:10" s="30" customFormat="1">
      <c r="A67" s="38"/>
      <c r="B67" s="22" t="s">
        <v>98</v>
      </c>
      <c r="C67" s="19">
        <v>1</v>
      </c>
      <c r="D67" s="20" t="s">
        <v>12</v>
      </c>
      <c r="E67" s="19"/>
      <c r="F67" s="19"/>
      <c r="G67" s="19"/>
      <c r="H67" s="19"/>
      <c r="I67" s="19"/>
      <c r="J67" s="34"/>
    </row>
    <row r="68" spans="1:10" s="30" customFormat="1">
      <c r="A68" s="38"/>
      <c r="B68" s="22" t="s">
        <v>105</v>
      </c>
      <c r="C68" s="19">
        <v>1</v>
      </c>
      <c r="D68" s="20" t="s">
        <v>12</v>
      </c>
      <c r="E68" s="19"/>
      <c r="F68" s="19"/>
      <c r="G68" s="19"/>
      <c r="H68" s="19"/>
      <c r="I68" s="19"/>
      <c r="J68" s="34"/>
    </row>
    <row r="69" spans="1:10" s="30" customFormat="1">
      <c r="A69" s="38">
        <v>4.2</v>
      </c>
      <c r="B69" s="35" t="s">
        <v>334</v>
      </c>
      <c r="C69" s="19"/>
      <c r="D69" s="20"/>
      <c r="E69" s="19"/>
      <c r="F69" s="19"/>
      <c r="G69" s="19"/>
      <c r="H69" s="19"/>
      <c r="I69" s="19"/>
      <c r="J69" s="34"/>
    </row>
    <row r="70" spans="1:10" s="30" customFormat="1">
      <c r="A70" s="38"/>
      <c r="B70" s="22" t="s">
        <v>108</v>
      </c>
      <c r="C70" s="19">
        <v>6</v>
      </c>
      <c r="D70" s="20" t="s">
        <v>31</v>
      </c>
      <c r="E70" s="19"/>
      <c r="F70" s="19"/>
      <c r="G70" s="19"/>
      <c r="H70" s="19"/>
      <c r="I70" s="19"/>
      <c r="J70" s="34"/>
    </row>
    <row r="71" spans="1:10" s="30" customFormat="1">
      <c r="A71" s="42"/>
      <c r="B71" s="39" t="s">
        <v>411</v>
      </c>
      <c r="C71" s="23">
        <v>6</v>
      </c>
      <c r="D71" s="20" t="s">
        <v>3</v>
      </c>
      <c r="E71" s="19"/>
      <c r="F71" s="19"/>
      <c r="G71" s="19"/>
      <c r="H71" s="19"/>
      <c r="I71" s="19"/>
      <c r="J71" s="34"/>
    </row>
    <row r="72" spans="1:10" s="30" customFormat="1">
      <c r="A72" s="38"/>
      <c r="B72" s="22" t="s">
        <v>408</v>
      </c>
      <c r="C72" s="19">
        <v>108</v>
      </c>
      <c r="D72" s="20" t="s">
        <v>3</v>
      </c>
      <c r="E72" s="19"/>
      <c r="F72" s="19"/>
      <c r="G72" s="19"/>
      <c r="H72" s="19"/>
      <c r="I72" s="19"/>
      <c r="J72" s="34"/>
    </row>
    <row r="73" spans="1:10" s="30" customFormat="1">
      <c r="A73" s="38"/>
      <c r="B73" s="22" t="s">
        <v>410</v>
      </c>
      <c r="C73" s="19">
        <v>18</v>
      </c>
      <c r="D73" s="20" t="s">
        <v>3</v>
      </c>
      <c r="E73" s="19"/>
      <c r="F73" s="19"/>
      <c r="G73" s="19"/>
      <c r="H73" s="19"/>
      <c r="I73" s="19"/>
      <c r="J73" s="34"/>
    </row>
    <row r="74" spans="1:10" s="30" customFormat="1">
      <c r="A74" s="38"/>
      <c r="B74" s="22" t="s">
        <v>100</v>
      </c>
      <c r="C74" s="19">
        <v>880</v>
      </c>
      <c r="D74" s="20" t="s">
        <v>2</v>
      </c>
      <c r="E74" s="19"/>
      <c r="F74" s="19"/>
      <c r="G74" s="19"/>
      <c r="H74" s="19"/>
      <c r="I74" s="19"/>
      <c r="J74" s="34"/>
    </row>
    <row r="75" spans="1:10" s="30" customFormat="1">
      <c r="A75" s="38"/>
      <c r="B75" s="22" t="s">
        <v>109</v>
      </c>
      <c r="C75" s="19">
        <v>220</v>
      </c>
      <c r="D75" s="20" t="s">
        <v>2</v>
      </c>
      <c r="E75" s="19"/>
      <c r="F75" s="19"/>
      <c r="G75" s="19"/>
      <c r="H75" s="19"/>
      <c r="I75" s="19"/>
      <c r="J75" s="34"/>
    </row>
    <row r="76" spans="1:10" s="30" customFormat="1">
      <c r="A76" s="38"/>
      <c r="B76" s="22" t="s">
        <v>110</v>
      </c>
      <c r="C76" s="19">
        <v>192</v>
      </c>
      <c r="D76" s="20" t="s">
        <v>2</v>
      </c>
      <c r="E76" s="19"/>
      <c r="F76" s="19"/>
      <c r="G76" s="19"/>
      <c r="H76" s="19"/>
      <c r="I76" s="19"/>
      <c r="J76" s="34"/>
    </row>
    <row r="77" spans="1:10" s="30" customFormat="1">
      <c r="A77" s="38"/>
      <c r="B77" s="22" t="s">
        <v>98</v>
      </c>
      <c r="C77" s="19">
        <v>1</v>
      </c>
      <c r="D77" s="20" t="s">
        <v>12</v>
      </c>
      <c r="E77" s="19"/>
      <c r="F77" s="19"/>
      <c r="G77" s="19"/>
      <c r="H77" s="19"/>
      <c r="I77" s="19"/>
      <c r="J77" s="34"/>
    </row>
    <row r="78" spans="1:10" s="30" customFormat="1">
      <c r="A78" s="38"/>
      <c r="B78" s="22" t="s">
        <v>105</v>
      </c>
      <c r="C78" s="19">
        <v>1</v>
      </c>
      <c r="D78" s="20" t="s">
        <v>12</v>
      </c>
      <c r="E78" s="19"/>
      <c r="F78" s="19"/>
      <c r="G78" s="19"/>
      <c r="H78" s="19"/>
      <c r="I78" s="19"/>
      <c r="J78" s="34"/>
    </row>
    <row r="79" spans="1:10" s="30" customFormat="1">
      <c r="A79" s="38">
        <v>4.3</v>
      </c>
      <c r="B79" s="35" t="s">
        <v>333</v>
      </c>
      <c r="C79" s="19"/>
      <c r="D79" s="20"/>
      <c r="E79" s="19"/>
      <c r="F79" s="19"/>
      <c r="G79" s="19"/>
      <c r="H79" s="19"/>
      <c r="I79" s="19"/>
      <c r="J79" s="34"/>
    </row>
    <row r="80" spans="1:10" s="30" customFormat="1">
      <c r="A80" s="38"/>
      <c r="B80" s="22" t="s">
        <v>412</v>
      </c>
      <c r="C80" s="19">
        <v>108</v>
      </c>
      <c r="D80" s="20" t="s">
        <v>31</v>
      </c>
      <c r="E80" s="19"/>
      <c r="F80" s="19"/>
      <c r="G80" s="19"/>
      <c r="H80" s="19"/>
      <c r="I80" s="19"/>
      <c r="J80" s="34"/>
    </row>
    <row r="81" spans="1:10" s="30" customFormat="1">
      <c r="A81" s="38"/>
      <c r="B81" s="22" t="s">
        <v>413</v>
      </c>
      <c r="C81" s="19">
        <v>108</v>
      </c>
      <c r="D81" s="20" t="s">
        <v>3</v>
      </c>
      <c r="E81" s="19"/>
      <c r="F81" s="19"/>
      <c r="G81" s="19"/>
      <c r="H81" s="19"/>
      <c r="I81" s="19"/>
      <c r="J81" s="34"/>
    </row>
    <row r="82" spans="1:10" s="30" customFormat="1">
      <c r="A82" s="42"/>
      <c r="B82" s="39" t="s">
        <v>414</v>
      </c>
      <c r="C82" s="23">
        <v>108</v>
      </c>
      <c r="D82" s="20" t="s">
        <v>3</v>
      </c>
      <c r="E82" s="19"/>
      <c r="F82" s="19"/>
      <c r="G82" s="19"/>
      <c r="H82" s="19"/>
      <c r="I82" s="19"/>
      <c r="J82" s="34"/>
    </row>
    <row r="83" spans="1:10" s="30" customFormat="1">
      <c r="A83" s="38"/>
      <c r="B83" s="22" t="s">
        <v>409</v>
      </c>
      <c r="C83" s="19">
        <v>108</v>
      </c>
      <c r="D83" s="20" t="s">
        <v>3</v>
      </c>
      <c r="E83" s="19"/>
      <c r="F83" s="19"/>
      <c r="G83" s="19"/>
      <c r="H83" s="19"/>
      <c r="I83" s="19"/>
      <c r="J83" s="34"/>
    </row>
    <row r="84" spans="1:10" s="30" customFormat="1">
      <c r="A84" s="38"/>
      <c r="B84" s="22" t="s">
        <v>410</v>
      </c>
      <c r="C84" s="19">
        <v>216</v>
      </c>
      <c r="D84" s="20" t="s">
        <v>3</v>
      </c>
      <c r="E84" s="19"/>
      <c r="F84" s="19"/>
      <c r="G84" s="19"/>
      <c r="H84" s="19"/>
      <c r="I84" s="19"/>
      <c r="J84" s="34"/>
    </row>
    <row r="85" spans="1:10" s="30" customFormat="1">
      <c r="A85" s="38"/>
      <c r="B85" s="22" t="s">
        <v>109</v>
      </c>
      <c r="C85" s="19">
        <v>6000</v>
      </c>
      <c r="D85" s="20" t="s">
        <v>2</v>
      </c>
      <c r="E85" s="19"/>
      <c r="F85" s="19"/>
      <c r="G85" s="19"/>
      <c r="H85" s="19"/>
      <c r="I85" s="19"/>
      <c r="J85" s="34"/>
    </row>
    <row r="86" spans="1:10" s="30" customFormat="1">
      <c r="A86" s="38"/>
      <c r="B86" s="22" t="s">
        <v>103</v>
      </c>
      <c r="C86" s="19">
        <v>3000</v>
      </c>
      <c r="D86" s="20" t="s">
        <v>2</v>
      </c>
      <c r="E86" s="19"/>
      <c r="F86" s="19"/>
      <c r="G86" s="19"/>
      <c r="H86" s="19"/>
      <c r="I86" s="19"/>
      <c r="J86" s="34"/>
    </row>
    <row r="87" spans="1:10" s="30" customFormat="1">
      <c r="A87" s="38"/>
      <c r="B87" s="22" t="s">
        <v>104</v>
      </c>
      <c r="C87" s="19">
        <v>2950</v>
      </c>
      <c r="D87" s="20" t="s">
        <v>2</v>
      </c>
      <c r="E87" s="19"/>
      <c r="F87" s="19"/>
      <c r="G87" s="19"/>
      <c r="H87" s="19"/>
      <c r="I87" s="19"/>
      <c r="J87" s="34"/>
    </row>
    <row r="88" spans="1:10" s="30" customFormat="1">
      <c r="A88" s="38"/>
      <c r="B88" s="22" t="s">
        <v>98</v>
      </c>
      <c r="C88" s="19">
        <v>1</v>
      </c>
      <c r="D88" s="20" t="s">
        <v>12</v>
      </c>
      <c r="E88" s="19"/>
      <c r="F88" s="19"/>
      <c r="G88" s="19"/>
      <c r="H88" s="19"/>
      <c r="I88" s="19"/>
      <c r="J88" s="34"/>
    </row>
    <row r="89" spans="1:10" s="30" customFormat="1">
      <c r="A89" s="38"/>
      <c r="B89" s="22" t="s">
        <v>105</v>
      </c>
      <c r="C89" s="19">
        <v>1</v>
      </c>
      <c r="D89" s="20" t="s">
        <v>12</v>
      </c>
      <c r="E89" s="19"/>
      <c r="F89" s="19"/>
      <c r="G89" s="19"/>
      <c r="H89" s="19"/>
      <c r="I89" s="19"/>
      <c r="J89" s="34"/>
    </row>
    <row r="90" spans="1:10" s="30" customFormat="1">
      <c r="A90" s="26"/>
      <c r="B90" s="27" t="s">
        <v>111</v>
      </c>
      <c r="C90" s="28"/>
      <c r="D90" s="29"/>
      <c r="E90" s="28"/>
      <c r="F90" s="28"/>
      <c r="G90" s="28"/>
      <c r="H90" s="28"/>
      <c r="I90" s="28"/>
      <c r="J90" s="28"/>
    </row>
    <row r="91" spans="1:10" s="30" customFormat="1">
      <c r="A91" s="17" t="s">
        <v>147</v>
      </c>
      <c r="B91" s="33" t="s">
        <v>112</v>
      </c>
      <c r="C91" s="19"/>
      <c r="D91" s="20"/>
      <c r="E91" s="19"/>
      <c r="F91" s="19"/>
      <c r="G91" s="19"/>
      <c r="H91" s="19"/>
      <c r="I91" s="19"/>
      <c r="J91" s="34"/>
    </row>
    <row r="92" spans="1:10" s="30" customFormat="1">
      <c r="A92" s="38">
        <v>5.0999999999999996</v>
      </c>
      <c r="B92" s="39" t="s">
        <v>415</v>
      </c>
      <c r="C92" s="19">
        <v>398</v>
      </c>
      <c r="D92" s="20" t="s">
        <v>3</v>
      </c>
      <c r="E92" s="40"/>
      <c r="F92" s="19"/>
      <c r="G92" s="40"/>
      <c r="H92" s="19"/>
      <c r="I92" s="19"/>
      <c r="J92" s="34"/>
    </row>
    <row r="93" spans="1:10" s="30" customFormat="1">
      <c r="A93" s="38">
        <v>5.2</v>
      </c>
      <c r="B93" s="39" t="s">
        <v>416</v>
      </c>
      <c r="C93" s="19">
        <v>108</v>
      </c>
      <c r="D93" s="20" t="s">
        <v>3</v>
      </c>
      <c r="E93" s="40"/>
      <c r="F93" s="19"/>
      <c r="G93" s="40"/>
      <c r="H93" s="19"/>
      <c r="I93" s="19"/>
      <c r="J93" s="34"/>
    </row>
    <row r="94" spans="1:10" s="30" customFormat="1">
      <c r="A94" s="38">
        <v>5.3</v>
      </c>
      <c r="B94" s="39" t="s">
        <v>417</v>
      </c>
      <c r="C94" s="19">
        <v>134</v>
      </c>
      <c r="D94" s="20" t="s">
        <v>3</v>
      </c>
      <c r="E94" s="40"/>
      <c r="F94" s="19"/>
      <c r="G94" s="40"/>
      <c r="H94" s="19"/>
      <c r="I94" s="19"/>
      <c r="J94" s="34"/>
    </row>
    <row r="95" spans="1:10" s="30" customFormat="1">
      <c r="A95" s="38">
        <v>5.4</v>
      </c>
      <c r="B95" s="39" t="s">
        <v>418</v>
      </c>
      <c r="C95" s="19">
        <v>82</v>
      </c>
      <c r="D95" s="20" t="s">
        <v>3</v>
      </c>
      <c r="E95" s="40"/>
      <c r="F95" s="19"/>
      <c r="G95" s="40"/>
      <c r="H95" s="19"/>
      <c r="I95" s="19"/>
      <c r="J95" s="34"/>
    </row>
    <row r="96" spans="1:10" s="30" customFormat="1">
      <c r="A96" s="38">
        <v>5.5</v>
      </c>
      <c r="B96" s="39" t="s">
        <v>419</v>
      </c>
      <c r="C96" s="19">
        <v>216</v>
      </c>
      <c r="D96" s="20" t="s">
        <v>3</v>
      </c>
      <c r="E96" s="40"/>
      <c r="F96" s="19"/>
      <c r="G96" s="40"/>
      <c r="H96" s="19"/>
      <c r="I96" s="19"/>
      <c r="J96" s="34"/>
    </row>
    <row r="97" spans="1:10" s="30" customFormat="1">
      <c r="A97" s="38">
        <v>5.6</v>
      </c>
      <c r="B97" s="35" t="s">
        <v>336</v>
      </c>
      <c r="C97" s="19">
        <v>602</v>
      </c>
      <c r="D97" s="20" t="s">
        <v>96</v>
      </c>
      <c r="E97" s="19"/>
      <c r="F97" s="19"/>
      <c r="G97" s="19"/>
      <c r="H97" s="19"/>
      <c r="I97" s="19"/>
      <c r="J97" s="34"/>
    </row>
    <row r="98" spans="1:10" s="30" customFormat="1">
      <c r="A98" s="38">
        <v>5.7</v>
      </c>
      <c r="B98" s="35" t="s">
        <v>337</v>
      </c>
      <c r="C98" s="19">
        <v>744</v>
      </c>
      <c r="D98" s="20" t="s">
        <v>96</v>
      </c>
      <c r="E98" s="19"/>
      <c r="F98" s="19"/>
      <c r="G98" s="19"/>
      <c r="H98" s="19"/>
      <c r="I98" s="19"/>
      <c r="J98" s="34"/>
    </row>
    <row r="99" spans="1:10" s="30" customFormat="1">
      <c r="A99" s="38">
        <v>5.8</v>
      </c>
      <c r="B99" s="35" t="s">
        <v>338</v>
      </c>
      <c r="C99" s="19">
        <v>21556</v>
      </c>
      <c r="D99" s="20" t="s">
        <v>2</v>
      </c>
      <c r="E99" s="19"/>
      <c r="F99" s="19"/>
      <c r="G99" s="19"/>
      <c r="H99" s="19"/>
      <c r="I99" s="19"/>
      <c r="J99" s="34"/>
    </row>
    <row r="100" spans="1:10" s="30" customFormat="1">
      <c r="A100" s="38">
        <v>5.9</v>
      </c>
      <c r="B100" s="35" t="s">
        <v>339</v>
      </c>
      <c r="C100" s="19">
        <v>10265</v>
      </c>
      <c r="D100" s="20" t="s">
        <v>2</v>
      </c>
      <c r="E100" s="19"/>
      <c r="F100" s="19"/>
      <c r="G100" s="19"/>
      <c r="H100" s="19"/>
      <c r="I100" s="19"/>
      <c r="J100" s="34"/>
    </row>
    <row r="101" spans="1:10" s="30" customFormat="1">
      <c r="A101" s="43">
        <v>5.0999999999999996</v>
      </c>
      <c r="B101" s="35" t="s">
        <v>98</v>
      </c>
      <c r="C101" s="19">
        <v>1</v>
      </c>
      <c r="D101" s="20" t="s">
        <v>12</v>
      </c>
      <c r="E101" s="19"/>
      <c r="F101" s="19"/>
      <c r="G101" s="19"/>
      <c r="H101" s="19"/>
      <c r="I101" s="19"/>
      <c r="J101" s="34"/>
    </row>
    <row r="102" spans="1:10" s="30" customFormat="1">
      <c r="A102" s="43">
        <v>5.1100000000000003</v>
      </c>
      <c r="B102" s="35" t="s">
        <v>105</v>
      </c>
      <c r="C102" s="19">
        <v>1</v>
      </c>
      <c r="D102" s="20" t="s">
        <v>12</v>
      </c>
      <c r="E102" s="19"/>
      <c r="F102" s="19"/>
      <c r="G102" s="19"/>
      <c r="H102" s="19"/>
      <c r="I102" s="19"/>
      <c r="J102" s="34"/>
    </row>
    <row r="103" spans="1:10" s="30" customFormat="1">
      <c r="A103" s="26"/>
      <c r="B103" s="27" t="s">
        <v>113</v>
      </c>
      <c r="C103" s="28"/>
      <c r="D103" s="29"/>
      <c r="E103" s="28"/>
      <c r="F103" s="28"/>
      <c r="G103" s="28"/>
      <c r="H103" s="28"/>
      <c r="I103" s="28"/>
      <c r="J103" s="28"/>
    </row>
    <row r="104" spans="1:10" s="30" customFormat="1">
      <c r="A104" s="17" t="s">
        <v>148</v>
      </c>
      <c r="B104" s="33" t="s">
        <v>118</v>
      </c>
      <c r="C104" s="19"/>
      <c r="D104" s="20"/>
      <c r="E104" s="19"/>
      <c r="F104" s="19"/>
      <c r="G104" s="19"/>
      <c r="H104" s="19"/>
      <c r="I104" s="19"/>
      <c r="J104" s="34"/>
    </row>
    <row r="105" spans="1:10" s="30" customFormat="1">
      <c r="A105" s="24">
        <v>6.1</v>
      </c>
      <c r="B105" s="35" t="s">
        <v>381</v>
      </c>
      <c r="C105" s="19">
        <v>16</v>
      </c>
      <c r="D105" s="20" t="s">
        <v>96</v>
      </c>
      <c r="E105" s="19"/>
      <c r="F105" s="19"/>
      <c r="G105" s="19"/>
      <c r="H105" s="19"/>
      <c r="I105" s="19"/>
      <c r="J105" s="34"/>
    </row>
    <row r="106" spans="1:10" s="30" customFormat="1">
      <c r="A106" s="24">
        <v>6.2</v>
      </c>
      <c r="B106" s="35" t="s">
        <v>382</v>
      </c>
      <c r="C106" s="19">
        <v>16</v>
      </c>
      <c r="D106" s="20" t="s">
        <v>96</v>
      </c>
      <c r="E106" s="19"/>
      <c r="F106" s="19"/>
      <c r="G106" s="19"/>
      <c r="H106" s="19"/>
      <c r="I106" s="19"/>
      <c r="J106" s="34"/>
    </row>
    <row r="107" spans="1:10" s="30" customFormat="1">
      <c r="A107" s="24">
        <v>6.3</v>
      </c>
      <c r="B107" s="35" t="s">
        <v>383</v>
      </c>
      <c r="C107" s="19">
        <v>114</v>
      </c>
      <c r="D107" s="20" t="s">
        <v>96</v>
      </c>
      <c r="E107" s="19"/>
      <c r="F107" s="19"/>
      <c r="G107" s="19"/>
      <c r="H107" s="19"/>
      <c r="I107" s="19"/>
      <c r="J107" s="34"/>
    </row>
    <row r="108" spans="1:10" s="30" customFormat="1">
      <c r="A108" s="24">
        <v>6.4</v>
      </c>
      <c r="B108" s="35" t="s">
        <v>384</v>
      </c>
      <c r="C108" s="19">
        <v>166</v>
      </c>
      <c r="D108" s="20" t="s">
        <v>96</v>
      </c>
      <c r="E108" s="19"/>
      <c r="F108" s="19"/>
      <c r="G108" s="19"/>
      <c r="H108" s="19"/>
      <c r="I108" s="19"/>
      <c r="J108" s="34"/>
    </row>
    <row r="109" spans="1:10" s="30" customFormat="1">
      <c r="A109" s="24">
        <v>6.5</v>
      </c>
      <c r="B109" s="35" t="s">
        <v>385</v>
      </c>
      <c r="C109" s="19">
        <v>756</v>
      </c>
      <c r="D109" s="20" t="s">
        <v>2</v>
      </c>
      <c r="E109" s="19"/>
      <c r="F109" s="19"/>
      <c r="G109" s="19"/>
      <c r="H109" s="19"/>
      <c r="I109" s="19"/>
      <c r="J109" s="34"/>
    </row>
    <row r="110" spans="1:10" s="30" customFormat="1">
      <c r="A110" s="24">
        <v>6.6</v>
      </c>
      <c r="B110" s="35" t="s">
        <v>386</v>
      </c>
      <c r="C110" s="19">
        <v>980</v>
      </c>
      <c r="D110" s="20" t="s">
        <v>2</v>
      </c>
      <c r="E110" s="19"/>
      <c r="F110" s="19"/>
      <c r="G110" s="19"/>
      <c r="H110" s="19"/>
      <c r="I110" s="19"/>
      <c r="J110" s="34"/>
    </row>
    <row r="111" spans="1:10" s="30" customFormat="1">
      <c r="A111" s="24">
        <v>6.7</v>
      </c>
      <c r="B111" s="39" t="s">
        <v>420</v>
      </c>
      <c r="C111" s="40">
        <v>378</v>
      </c>
      <c r="D111" s="41" t="s">
        <v>2</v>
      </c>
      <c r="E111" s="40"/>
      <c r="F111" s="40"/>
      <c r="G111" s="40"/>
      <c r="H111" s="40"/>
      <c r="I111" s="40"/>
      <c r="J111" s="34"/>
    </row>
    <row r="112" spans="1:10" s="30" customFormat="1">
      <c r="A112" s="24">
        <v>6.8</v>
      </c>
      <c r="B112" s="35" t="s">
        <v>387</v>
      </c>
      <c r="C112" s="19">
        <v>360</v>
      </c>
      <c r="D112" s="20" t="s">
        <v>2</v>
      </c>
      <c r="E112" s="19"/>
      <c r="F112" s="19"/>
      <c r="G112" s="19"/>
      <c r="H112" s="19"/>
      <c r="I112" s="19"/>
      <c r="J112" s="34"/>
    </row>
    <row r="113" spans="1:10" s="30" customFormat="1">
      <c r="A113" s="24">
        <v>6.9</v>
      </c>
      <c r="B113" s="35" t="s">
        <v>388</v>
      </c>
      <c r="C113" s="19">
        <v>840</v>
      </c>
      <c r="D113" s="20" t="s">
        <v>2</v>
      </c>
      <c r="E113" s="19"/>
      <c r="F113" s="19"/>
      <c r="G113" s="19"/>
      <c r="H113" s="19"/>
      <c r="I113" s="19"/>
      <c r="J113" s="34"/>
    </row>
    <row r="114" spans="1:10" s="30" customFormat="1">
      <c r="A114" s="36">
        <v>6.1</v>
      </c>
      <c r="B114" s="35" t="s">
        <v>98</v>
      </c>
      <c r="C114" s="19">
        <v>1</v>
      </c>
      <c r="D114" s="20" t="s">
        <v>12</v>
      </c>
      <c r="E114" s="19"/>
      <c r="F114" s="19"/>
      <c r="G114" s="19"/>
      <c r="H114" s="19"/>
      <c r="I114" s="19"/>
      <c r="J114" s="34"/>
    </row>
    <row r="115" spans="1:10" s="30" customFormat="1">
      <c r="A115" s="24">
        <v>6.11</v>
      </c>
      <c r="B115" s="35" t="s">
        <v>105</v>
      </c>
      <c r="C115" s="19">
        <v>1</v>
      </c>
      <c r="D115" s="20" t="s">
        <v>12</v>
      </c>
      <c r="E115" s="19"/>
      <c r="F115" s="19"/>
      <c r="G115" s="19"/>
      <c r="H115" s="19"/>
      <c r="I115" s="19"/>
      <c r="J115" s="34"/>
    </row>
    <row r="116" spans="1:10" s="30" customFormat="1">
      <c r="A116" s="26"/>
      <c r="B116" s="27" t="s">
        <v>126</v>
      </c>
      <c r="C116" s="28"/>
      <c r="D116" s="29"/>
      <c r="E116" s="28"/>
      <c r="F116" s="28"/>
      <c r="G116" s="28"/>
      <c r="H116" s="28"/>
      <c r="I116" s="28"/>
      <c r="J116" s="28"/>
    </row>
    <row r="117" spans="1:10" s="30" customFormat="1">
      <c r="A117" s="17" t="s">
        <v>563</v>
      </c>
      <c r="B117" s="33" t="s">
        <v>117</v>
      </c>
      <c r="C117" s="19"/>
      <c r="D117" s="20"/>
      <c r="E117" s="19"/>
      <c r="F117" s="19"/>
      <c r="G117" s="19"/>
      <c r="H117" s="19"/>
      <c r="I117" s="19"/>
      <c r="J117" s="34"/>
    </row>
    <row r="118" spans="1:10" s="30" customFormat="1">
      <c r="A118" s="24">
        <v>7.1</v>
      </c>
      <c r="B118" s="35" t="s">
        <v>375</v>
      </c>
      <c r="C118" s="19">
        <v>7</v>
      </c>
      <c r="D118" s="44" t="s">
        <v>3</v>
      </c>
      <c r="E118" s="19"/>
      <c r="F118" s="19"/>
      <c r="G118" s="19"/>
      <c r="H118" s="19"/>
      <c r="I118" s="19"/>
      <c r="J118" s="34"/>
    </row>
    <row r="119" spans="1:10" s="30" customFormat="1">
      <c r="A119" s="24">
        <v>7.2</v>
      </c>
      <c r="B119" s="35" t="s">
        <v>376</v>
      </c>
      <c r="C119" s="19">
        <v>18</v>
      </c>
      <c r="D119" s="44" t="s">
        <v>94</v>
      </c>
      <c r="E119" s="19"/>
      <c r="F119" s="19"/>
      <c r="G119" s="19"/>
      <c r="H119" s="19"/>
      <c r="I119" s="19"/>
      <c r="J119" s="34"/>
    </row>
    <row r="120" spans="1:10" s="30" customFormat="1">
      <c r="A120" s="24">
        <v>7.3</v>
      </c>
      <c r="B120" s="35" t="s">
        <v>377</v>
      </c>
      <c r="C120" s="19">
        <v>6</v>
      </c>
      <c r="D120" s="44" t="s">
        <v>114</v>
      </c>
      <c r="E120" s="19"/>
      <c r="F120" s="19"/>
      <c r="G120" s="19"/>
      <c r="H120" s="19"/>
      <c r="I120" s="19"/>
      <c r="J120" s="34"/>
    </row>
    <row r="121" spans="1:10" s="30" customFormat="1">
      <c r="A121" s="24">
        <v>7.4</v>
      </c>
      <c r="B121" s="35" t="s">
        <v>378</v>
      </c>
      <c r="C121" s="19">
        <v>420</v>
      </c>
      <c r="D121" s="44" t="s">
        <v>2</v>
      </c>
      <c r="E121" s="19"/>
      <c r="F121" s="19"/>
      <c r="G121" s="19"/>
      <c r="H121" s="19"/>
      <c r="I121" s="19"/>
      <c r="J121" s="34"/>
    </row>
    <row r="122" spans="1:10" s="30" customFormat="1">
      <c r="A122" s="24">
        <v>7.5</v>
      </c>
      <c r="B122" s="35" t="s">
        <v>379</v>
      </c>
      <c r="C122" s="19">
        <v>130</v>
      </c>
      <c r="D122" s="44" t="s">
        <v>2</v>
      </c>
      <c r="E122" s="19"/>
      <c r="F122" s="19"/>
      <c r="G122" s="19"/>
      <c r="H122" s="19"/>
      <c r="I122" s="19"/>
      <c r="J122" s="34"/>
    </row>
    <row r="123" spans="1:10" s="30" customFormat="1">
      <c r="A123" s="24">
        <v>7.6</v>
      </c>
      <c r="B123" s="35" t="s">
        <v>380</v>
      </c>
      <c r="C123" s="19">
        <v>1</v>
      </c>
      <c r="D123" s="44" t="s">
        <v>12</v>
      </c>
      <c r="E123" s="19"/>
      <c r="F123" s="19"/>
      <c r="G123" s="19"/>
      <c r="H123" s="19"/>
      <c r="I123" s="19"/>
      <c r="J123" s="34"/>
    </row>
    <row r="124" spans="1:10" s="30" customFormat="1">
      <c r="A124" s="29"/>
      <c r="B124" s="27" t="s">
        <v>125</v>
      </c>
      <c r="C124" s="28"/>
      <c r="D124" s="29"/>
      <c r="E124" s="28"/>
      <c r="F124" s="28"/>
      <c r="G124" s="28"/>
      <c r="H124" s="28"/>
      <c r="I124" s="28"/>
      <c r="J124" s="28"/>
    </row>
    <row r="125" spans="1:10" s="30" customFormat="1">
      <c r="A125" s="17" t="s">
        <v>564</v>
      </c>
      <c r="B125" s="33" t="s">
        <v>116</v>
      </c>
      <c r="C125" s="19"/>
      <c r="D125" s="20"/>
      <c r="E125" s="19"/>
      <c r="F125" s="19"/>
      <c r="G125" s="19"/>
      <c r="H125" s="19"/>
      <c r="I125" s="19"/>
      <c r="J125" s="34"/>
    </row>
    <row r="126" spans="1:10" s="30" customFormat="1">
      <c r="A126" s="24">
        <v>8.1</v>
      </c>
      <c r="B126" s="35" t="s">
        <v>371</v>
      </c>
      <c r="C126" s="19">
        <v>1800</v>
      </c>
      <c r="D126" s="20" t="s">
        <v>2</v>
      </c>
      <c r="E126" s="19"/>
      <c r="F126" s="19"/>
      <c r="G126" s="19"/>
      <c r="H126" s="19"/>
      <c r="I126" s="19"/>
      <c r="J126" s="34"/>
    </row>
    <row r="127" spans="1:10" s="30" customFormat="1">
      <c r="A127" s="24">
        <v>8.1999999999999993</v>
      </c>
      <c r="B127" s="35" t="s">
        <v>374</v>
      </c>
      <c r="C127" s="19">
        <v>900</v>
      </c>
      <c r="D127" s="20" t="s">
        <v>2</v>
      </c>
      <c r="E127" s="19"/>
      <c r="F127" s="19"/>
      <c r="G127" s="19"/>
      <c r="H127" s="19"/>
      <c r="I127" s="19"/>
      <c r="J127" s="34"/>
    </row>
    <row r="128" spans="1:10" s="30" customFormat="1">
      <c r="A128" s="24">
        <v>8.3000000000000007</v>
      </c>
      <c r="B128" s="35" t="s">
        <v>373</v>
      </c>
      <c r="C128" s="19">
        <v>880</v>
      </c>
      <c r="D128" s="20" t="s">
        <v>2</v>
      </c>
      <c r="E128" s="19"/>
      <c r="F128" s="19"/>
      <c r="G128" s="19"/>
      <c r="H128" s="19"/>
      <c r="I128" s="19"/>
      <c r="J128" s="34"/>
    </row>
    <row r="129" spans="1:10" s="30" customFormat="1">
      <c r="A129" s="24">
        <v>8.4</v>
      </c>
      <c r="B129" s="35" t="s">
        <v>98</v>
      </c>
      <c r="C129" s="19">
        <v>1</v>
      </c>
      <c r="D129" s="20" t="s">
        <v>12</v>
      </c>
      <c r="E129" s="19"/>
      <c r="F129" s="19"/>
      <c r="G129" s="19"/>
      <c r="H129" s="19"/>
      <c r="I129" s="19"/>
      <c r="J129" s="34"/>
    </row>
    <row r="130" spans="1:10" s="30" customFormat="1">
      <c r="A130" s="24">
        <v>8.5</v>
      </c>
      <c r="B130" s="35" t="s">
        <v>105</v>
      </c>
      <c r="C130" s="19">
        <v>1</v>
      </c>
      <c r="D130" s="20" t="s">
        <v>12</v>
      </c>
      <c r="E130" s="19"/>
      <c r="F130" s="19"/>
      <c r="G130" s="19"/>
      <c r="H130" s="19"/>
      <c r="I130" s="19"/>
      <c r="J130" s="34"/>
    </row>
    <row r="131" spans="1:10" s="30" customFormat="1">
      <c r="A131" s="29"/>
      <c r="B131" s="27" t="s">
        <v>124</v>
      </c>
      <c r="C131" s="28"/>
      <c r="D131" s="29"/>
      <c r="E131" s="28"/>
      <c r="F131" s="28"/>
      <c r="G131" s="28"/>
      <c r="H131" s="28"/>
      <c r="I131" s="28"/>
      <c r="J131" s="28"/>
    </row>
    <row r="132" spans="1:10" s="30" customFormat="1">
      <c r="A132" s="17" t="s">
        <v>565</v>
      </c>
      <c r="B132" s="33" t="s">
        <v>115</v>
      </c>
      <c r="C132" s="19"/>
      <c r="D132" s="20"/>
      <c r="E132" s="19"/>
      <c r="F132" s="19"/>
      <c r="G132" s="19"/>
      <c r="H132" s="19"/>
      <c r="I132" s="19"/>
      <c r="J132" s="34"/>
    </row>
    <row r="133" spans="1:10" s="30" customFormat="1">
      <c r="A133" s="24">
        <v>9.1</v>
      </c>
      <c r="B133" s="35" t="s">
        <v>372</v>
      </c>
      <c r="C133" s="19">
        <v>32</v>
      </c>
      <c r="D133" s="20" t="s">
        <v>2</v>
      </c>
      <c r="E133" s="19"/>
      <c r="F133" s="19"/>
      <c r="G133" s="19"/>
      <c r="H133" s="19"/>
      <c r="I133" s="19"/>
      <c r="J133" s="34"/>
    </row>
    <row r="134" spans="1:10" s="30" customFormat="1">
      <c r="A134" s="24">
        <v>9.1999999999999993</v>
      </c>
      <c r="B134" s="35" t="s">
        <v>371</v>
      </c>
      <c r="C134" s="19">
        <v>160</v>
      </c>
      <c r="D134" s="20" t="s">
        <v>2</v>
      </c>
      <c r="E134" s="19"/>
      <c r="F134" s="19"/>
      <c r="G134" s="19"/>
      <c r="H134" s="19"/>
      <c r="I134" s="19"/>
      <c r="J134" s="34"/>
    </row>
    <row r="135" spans="1:10" s="30" customFormat="1">
      <c r="A135" s="24">
        <v>9.3000000000000007</v>
      </c>
      <c r="B135" s="35" t="s">
        <v>374</v>
      </c>
      <c r="C135" s="19">
        <v>38</v>
      </c>
      <c r="D135" s="20" t="s">
        <v>2</v>
      </c>
      <c r="E135" s="19"/>
      <c r="F135" s="19"/>
      <c r="G135" s="19"/>
      <c r="H135" s="19"/>
      <c r="I135" s="19"/>
      <c r="J135" s="34"/>
    </row>
    <row r="136" spans="1:10" s="30" customFormat="1">
      <c r="A136" s="24">
        <v>9.4</v>
      </c>
      <c r="B136" s="35" t="s">
        <v>370</v>
      </c>
      <c r="C136" s="19">
        <v>7</v>
      </c>
      <c r="D136" s="20" t="s">
        <v>2</v>
      </c>
      <c r="E136" s="19"/>
      <c r="F136" s="19"/>
      <c r="G136" s="19"/>
      <c r="H136" s="19"/>
      <c r="I136" s="19"/>
      <c r="J136" s="34"/>
    </row>
    <row r="137" spans="1:10" s="30" customFormat="1">
      <c r="A137" s="24">
        <v>9.5</v>
      </c>
      <c r="B137" s="35" t="s">
        <v>421</v>
      </c>
      <c r="C137" s="19">
        <v>34</v>
      </c>
      <c r="D137" s="20" t="s">
        <v>2</v>
      </c>
      <c r="E137" s="19"/>
      <c r="F137" s="19"/>
      <c r="G137" s="19"/>
      <c r="H137" s="19"/>
      <c r="I137" s="19"/>
      <c r="J137" s="34"/>
    </row>
    <row r="138" spans="1:10" s="30" customFormat="1">
      <c r="A138" s="24">
        <v>9.6</v>
      </c>
      <c r="B138" s="35" t="s">
        <v>98</v>
      </c>
      <c r="C138" s="19">
        <v>1</v>
      </c>
      <c r="D138" s="20" t="s">
        <v>12</v>
      </c>
      <c r="E138" s="19"/>
      <c r="F138" s="19"/>
      <c r="G138" s="19"/>
      <c r="H138" s="19"/>
      <c r="I138" s="19"/>
      <c r="J138" s="34"/>
    </row>
    <row r="139" spans="1:10" s="30" customFormat="1">
      <c r="A139" s="24">
        <v>9.6999999999999993</v>
      </c>
      <c r="B139" s="35" t="s">
        <v>105</v>
      </c>
      <c r="C139" s="19">
        <v>1</v>
      </c>
      <c r="D139" s="20" t="s">
        <v>12</v>
      </c>
      <c r="E139" s="19"/>
      <c r="F139" s="19"/>
      <c r="G139" s="19"/>
      <c r="H139" s="19"/>
      <c r="I139" s="19"/>
      <c r="J139" s="34"/>
    </row>
    <row r="140" spans="1:10" s="30" customFormat="1">
      <c r="A140" s="29"/>
      <c r="B140" s="27" t="s">
        <v>123</v>
      </c>
      <c r="C140" s="28"/>
      <c r="D140" s="29"/>
      <c r="E140" s="28"/>
      <c r="F140" s="28"/>
      <c r="G140" s="28"/>
      <c r="H140" s="28"/>
      <c r="I140" s="28"/>
      <c r="J140" s="28"/>
    </row>
    <row r="141" spans="1:10" s="30" customFormat="1">
      <c r="A141" s="17" t="s">
        <v>566</v>
      </c>
      <c r="B141" s="50" t="s">
        <v>121</v>
      </c>
      <c r="C141" s="19"/>
      <c r="D141" s="20"/>
      <c r="E141" s="19"/>
      <c r="F141" s="19"/>
      <c r="G141" s="19"/>
      <c r="H141" s="19"/>
      <c r="I141" s="19"/>
      <c r="J141" s="34"/>
    </row>
    <row r="142" spans="1:10" s="30" customFormat="1">
      <c r="A142" s="24">
        <v>10.1</v>
      </c>
      <c r="B142" s="35" t="s">
        <v>368</v>
      </c>
      <c r="C142" s="19">
        <v>210</v>
      </c>
      <c r="D142" s="20" t="s">
        <v>2</v>
      </c>
      <c r="E142" s="19"/>
      <c r="F142" s="19"/>
      <c r="G142" s="19"/>
      <c r="H142" s="19"/>
      <c r="I142" s="19"/>
      <c r="J142" s="34"/>
    </row>
    <row r="143" spans="1:10" s="30" customFormat="1">
      <c r="A143" s="24">
        <v>10.199999999999999</v>
      </c>
      <c r="B143" s="35" t="s">
        <v>102</v>
      </c>
      <c r="C143" s="19">
        <v>104</v>
      </c>
      <c r="D143" s="20" t="s">
        <v>2</v>
      </c>
      <c r="E143" s="19"/>
      <c r="F143" s="19"/>
      <c r="G143" s="19"/>
      <c r="H143" s="19"/>
      <c r="I143" s="19"/>
      <c r="J143" s="34"/>
    </row>
    <row r="144" spans="1:10" s="30" customFormat="1">
      <c r="A144" s="24">
        <v>10.3</v>
      </c>
      <c r="B144" s="35" t="s">
        <v>369</v>
      </c>
      <c r="C144" s="19">
        <v>96</v>
      </c>
      <c r="D144" s="20" t="s">
        <v>2</v>
      </c>
      <c r="E144" s="19"/>
      <c r="F144" s="19"/>
      <c r="G144" s="19"/>
      <c r="H144" s="19"/>
      <c r="I144" s="19"/>
      <c r="J144" s="34"/>
    </row>
    <row r="145" spans="1:10" s="30" customFormat="1">
      <c r="A145" s="24">
        <v>10.4</v>
      </c>
      <c r="B145" s="35" t="s">
        <v>98</v>
      </c>
      <c r="C145" s="19">
        <v>1</v>
      </c>
      <c r="D145" s="20" t="s">
        <v>12</v>
      </c>
      <c r="E145" s="19"/>
      <c r="F145" s="19"/>
      <c r="G145" s="19"/>
      <c r="H145" s="19"/>
      <c r="I145" s="19"/>
      <c r="J145" s="34"/>
    </row>
    <row r="146" spans="1:10" s="30" customFormat="1">
      <c r="A146" s="24">
        <v>10.5</v>
      </c>
      <c r="B146" s="35" t="s">
        <v>105</v>
      </c>
      <c r="C146" s="19">
        <v>1</v>
      </c>
      <c r="D146" s="20" t="s">
        <v>12</v>
      </c>
      <c r="E146" s="19"/>
      <c r="F146" s="19"/>
      <c r="G146" s="19"/>
      <c r="H146" s="19"/>
      <c r="I146" s="19"/>
      <c r="J146" s="34"/>
    </row>
    <row r="147" spans="1:10" s="30" customFormat="1">
      <c r="A147" s="29"/>
      <c r="B147" s="27" t="s">
        <v>122</v>
      </c>
      <c r="C147" s="28"/>
      <c r="D147" s="29"/>
      <c r="E147" s="28"/>
      <c r="F147" s="28"/>
      <c r="G147" s="28"/>
      <c r="H147" s="28"/>
      <c r="I147" s="28"/>
      <c r="J147" s="28"/>
    </row>
    <row r="148" spans="1:10">
      <c r="A148" s="17">
        <v>13.11</v>
      </c>
      <c r="B148" s="33" t="s">
        <v>74</v>
      </c>
      <c r="C148" s="19"/>
      <c r="D148" s="20"/>
      <c r="E148" s="19"/>
      <c r="F148" s="19"/>
      <c r="G148" s="19"/>
      <c r="H148" s="19"/>
      <c r="I148" s="19"/>
      <c r="J148" s="19"/>
    </row>
    <row r="149" spans="1:10">
      <c r="A149" s="24">
        <v>11.1</v>
      </c>
      <c r="B149" s="35" t="s">
        <v>697</v>
      </c>
      <c r="C149" s="19">
        <v>2</v>
      </c>
      <c r="D149" s="20" t="s">
        <v>3</v>
      </c>
      <c r="E149" s="19"/>
      <c r="F149" s="19"/>
      <c r="G149" s="19"/>
      <c r="H149" s="19"/>
      <c r="I149" s="19"/>
      <c r="J149" s="19"/>
    </row>
    <row r="150" spans="1:10">
      <c r="A150" s="24">
        <v>11.2</v>
      </c>
      <c r="B150" s="35" t="s">
        <v>350</v>
      </c>
      <c r="C150" s="19">
        <v>1</v>
      </c>
      <c r="D150" s="20" t="s">
        <v>3</v>
      </c>
      <c r="E150" s="19"/>
      <c r="F150" s="19"/>
      <c r="G150" s="19"/>
      <c r="H150" s="19"/>
      <c r="I150" s="19"/>
      <c r="J150" s="19"/>
    </row>
    <row r="151" spans="1:10">
      <c r="A151" s="24">
        <v>11.3</v>
      </c>
      <c r="B151" s="35" t="s">
        <v>351</v>
      </c>
      <c r="C151" s="19">
        <v>7</v>
      </c>
      <c r="D151" s="20" t="s">
        <v>3</v>
      </c>
      <c r="E151" s="19"/>
      <c r="F151" s="19"/>
      <c r="G151" s="19"/>
      <c r="H151" s="19"/>
      <c r="I151" s="19"/>
      <c r="J151" s="19"/>
    </row>
    <row r="152" spans="1:10">
      <c r="A152" s="24">
        <v>11.4</v>
      </c>
      <c r="B152" s="35" t="s">
        <v>352</v>
      </c>
      <c r="C152" s="19">
        <v>1</v>
      </c>
      <c r="D152" s="20" t="s">
        <v>3</v>
      </c>
      <c r="E152" s="19"/>
      <c r="F152" s="19"/>
      <c r="G152" s="19"/>
      <c r="H152" s="19"/>
      <c r="I152" s="19"/>
      <c r="J152" s="19"/>
    </row>
    <row r="153" spans="1:10">
      <c r="A153" s="24">
        <v>11.5</v>
      </c>
      <c r="B153" s="35" t="s">
        <v>353</v>
      </c>
      <c r="C153" s="19">
        <v>7</v>
      </c>
      <c r="D153" s="20" t="s">
        <v>3</v>
      </c>
      <c r="E153" s="19"/>
      <c r="F153" s="19"/>
      <c r="G153" s="19"/>
      <c r="H153" s="19"/>
      <c r="I153" s="19"/>
      <c r="J153" s="19"/>
    </row>
    <row r="154" spans="1:10">
      <c r="A154" s="24">
        <v>11.6</v>
      </c>
      <c r="B154" s="35" t="s">
        <v>354</v>
      </c>
      <c r="C154" s="19">
        <v>152</v>
      </c>
      <c r="D154" s="20" t="s">
        <v>2</v>
      </c>
      <c r="E154" s="19"/>
      <c r="F154" s="19"/>
      <c r="G154" s="19"/>
      <c r="H154" s="19"/>
      <c r="I154" s="19"/>
      <c r="J154" s="19"/>
    </row>
    <row r="155" spans="1:10">
      <c r="A155" s="24">
        <v>11.7</v>
      </c>
      <c r="B155" s="35" t="s">
        <v>355</v>
      </c>
      <c r="C155" s="19">
        <v>168</v>
      </c>
      <c r="D155" s="20" t="s">
        <v>2</v>
      </c>
      <c r="E155" s="19"/>
      <c r="F155" s="19"/>
      <c r="G155" s="19"/>
      <c r="H155" s="19"/>
      <c r="I155" s="19"/>
      <c r="J155" s="19"/>
    </row>
    <row r="156" spans="1:10">
      <c r="A156" s="24">
        <v>11.8</v>
      </c>
      <c r="B156" s="35" t="s">
        <v>356</v>
      </c>
      <c r="C156" s="19">
        <v>60</v>
      </c>
      <c r="D156" s="20" t="s">
        <v>2</v>
      </c>
      <c r="E156" s="19"/>
      <c r="F156" s="19"/>
      <c r="G156" s="19"/>
      <c r="H156" s="19"/>
      <c r="I156" s="19"/>
      <c r="J156" s="19"/>
    </row>
    <row r="157" spans="1:10">
      <c r="A157" s="24">
        <v>11.9</v>
      </c>
      <c r="B157" s="35" t="s">
        <v>357</v>
      </c>
      <c r="C157" s="19">
        <v>90</v>
      </c>
      <c r="D157" s="20" t="s">
        <v>2</v>
      </c>
      <c r="E157" s="19"/>
      <c r="F157" s="19"/>
      <c r="G157" s="19"/>
      <c r="H157" s="19"/>
      <c r="I157" s="19"/>
      <c r="J157" s="19"/>
    </row>
    <row r="158" spans="1:10">
      <c r="A158" s="36">
        <v>11.1</v>
      </c>
      <c r="B158" s="35" t="s">
        <v>358</v>
      </c>
      <c r="C158" s="19">
        <v>52</v>
      </c>
      <c r="D158" s="20" t="s">
        <v>2</v>
      </c>
      <c r="E158" s="19"/>
      <c r="F158" s="19"/>
      <c r="G158" s="19"/>
      <c r="H158" s="19"/>
      <c r="I158" s="19"/>
      <c r="J158" s="19"/>
    </row>
    <row r="159" spans="1:10">
      <c r="A159" s="24">
        <v>11.11</v>
      </c>
      <c r="B159" s="35" t="s">
        <v>339</v>
      </c>
      <c r="C159" s="19">
        <v>70</v>
      </c>
      <c r="D159" s="20" t="s">
        <v>2</v>
      </c>
      <c r="E159" s="19"/>
      <c r="F159" s="19"/>
      <c r="G159" s="19"/>
      <c r="H159" s="19"/>
      <c r="I159" s="19"/>
      <c r="J159" s="19"/>
    </row>
    <row r="160" spans="1:10">
      <c r="A160" s="24">
        <v>11.12</v>
      </c>
      <c r="B160" s="35" t="s">
        <v>359</v>
      </c>
      <c r="C160" s="19">
        <v>1</v>
      </c>
      <c r="D160" s="20" t="s">
        <v>3</v>
      </c>
      <c r="E160" s="19"/>
      <c r="F160" s="19"/>
      <c r="G160" s="19"/>
      <c r="H160" s="19"/>
      <c r="I160" s="19"/>
      <c r="J160" s="19"/>
    </row>
    <row r="161" spans="1:10">
      <c r="A161" s="24">
        <v>11.13</v>
      </c>
      <c r="B161" s="35" t="s">
        <v>348</v>
      </c>
      <c r="C161" s="19">
        <v>1</v>
      </c>
      <c r="D161" s="20" t="s">
        <v>12</v>
      </c>
      <c r="E161" s="19"/>
      <c r="F161" s="19"/>
      <c r="G161" s="19"/>
      <c r="H161" s="19"/>
      <c r="I161" s="19"/>
      <c r="J161" s="19"/>
    </row>
    <row r="162" spans="1:10">
      <c r="A162" s="24">
        <v>11.14</v>
      </c>
      <c r="B162" s="35" t="s">
        <v>349</v>
      </c>
      <c r="C162" s="19">
        <v>1</v>
      </c>
      <c r="D162" s="20" t="s">
        <v>12</v>
      </c>
      <c r="E162" s="19"/>
      <c r="F162" s="19"/>
      <c r="G162" s="19"/>
      <c r="H162" s="19"/>
      <c r="I162" s="19"/>
      <c r="J162" s="19"/>
    </row>
    <row r="163" spans="1:10" s="30" customFormat="1">
      <c r="A163" s="29"/>
      <c r="B163" s="27" t="s">
        <v>76</v>
      </c>
      <c r="C163" s="28"/>
      <c r="D163" s="29"/>
      <c r="E163" s="28"/>
      <c r="F163" s="28"/>
      <c r="G163" s="28"/>
      <c r="H163" s="28"/>
      <c r="I163" s="28"/>
      <c r="J163" s="28"/>
    </row>
    <row r="164" spans="1:10">
      <c r="A164" s="17" t="s">
        <v>568</v>
      </c>
      <c r="B164" s="33" t="s">
        <v>75</v>
      </c>
      <c r="C164" s="19"/>
      <c r="D164" s="20"/>
      <c r="E164" s="19"/>
      <c r="F164" s="19"/>
      <c r="G164" s="19"/>
      <c r="H164" s="19"/>
      <c r="I164" s="19"/>
      <c r="J164" s="19"/>
    </row>
    <row r="165" spans="1:10">
      <c r="A165" s="24">
        <v>12.1</v>
      </c>
      <c r="B165" s="35" t="s">
        <v>360</v>
      </c>
      <c r="C165" s="19">
        <v>21</v>
      </c>
      <c r="D165" s="20" t="s">
        <v>3</v>
      </c>
      <c r="E165" s="19"/>
      <c r="F165" s="19"/>
      <c r="G165" s="19"/>
      <c r="H165" s="19"/>
      <c r="I165" s="19"/>
      <c r="J165" s="19"/>
    </row>
    <row r="166" spans="1:10">
      <c r="A166" s="24">
        <v>12.2</v>
      </c>
      <c r="B166" s="35" t="s">
        <v>361</v>
      </c>
      <c r="C166" s="19">
        <v>960</v>
      </c>
      <c r="D166" s="20" t="s">
        <v>41</v>
      </c>
      <c r="E166" s="19"/>
      <c r="F166" s="19"/>
      <c r="G166" s="19"/>
      <c r="H166" s="19"/>
      <c r="I166" s="19"/>
      <c r="J166" s="19"/>
    </row>
    <row r="167" spans="1:10">
      <c r="A167" s="24">
        <v>12.3</v>
      </c>
      <c r="B167" s="35" t="s">
        <v>358</v>
      </c>
      <c r="C167" s="19">
        <v>35</v>
      </c>
      <c r="D167" s="20" t="s">
        <v>41</v>
      </c>
      <c r="E167" s="19"/>
      <c r="F167" s="19"/>
      <c r="G167" s="19"/>
      <c r="H167" s="19"/>
      <c r="I167" s="19"/>
      <c r="J167" s="19"/>
    </row>
    <row r="168" spans="1:10">
      <c r="A168" s="24">
        <v>12.4</v>
      </c>
      <c r="B168" s="35" t="s">
        <v>339</v>
      </c>
      <c r="C168" s="19">
        <v>380</v>
      </c>
      <c r="D168" s="20" t="s">
        <v>41</v>
      </c>
      <c r="E168" s="19"/>
      <c r="F168" s="19"/>
      <c r="G168" s="19"/>
      <c r="H168" s="19"/>
      <c r="I168" s="19"/>
      <c r="J168" s="19"/>
    </row>
    <row r="169" spans="1:10">
      <c r="A169" s="24">
        <v>12.5</v>
      </c>
      <c r="B169" s="35" t="s">
        <v>359</v>
      </c>
      <c r="C169" s="19">
        <v>1</v>
      </c>
      <c r="D169" s="20" t="s">
        <v>12</v>
      </c>
      <c r="E169" s="19"/>
      <c r="F169" s="19"/>
      <c r="G169" s="19"/>
      <c r="H169" s="19"/>
      <c r="I169" s="19"/>
      <c r="J169" s="19"/>
    </row>
    <row r="170" spans="1:10">
      <c r="A170" s="24">
        <v>12.6</v>
      </c>
      <c r="B170" s="35" t="s">
        <v>348</v>
      </c>
      <c r="C170" s="19">
        <v>1</v>
      </c>
      <c r="D170" s="20" t="s">
        <v>12</v>
      </c>
      <c r="E170" s="19"/>
      <c r="F170" s="19"/>
      <c r="G170" s="19"/>
      <c r="H170" s="19"/>
      <c r="I170" s="19"/>
      <c r="J170" s="19"/>
    </row>
    <row r="171" spans="1:10">
      <c r="A171" s="24">
        <v>12.7</v>
      </c>
      <c r="B171" s="35" t="s">
        <v>349</v>
      </c>
      <c r="C171" s="19">
        <v>1</v>
      </c>
      <c r="D171" s="20" t="s">
        <v>12</v>
      </c>
      <c r="E171" s="19"/>
      <c r="F171" s="19"/>
      <c r="G171" s="19"/>
      <c r="H171" s="19"/>
      <c r="I171" s="19"/>
      <c r="J171" s="19"/>
    </row>
    <row r="172" spans="1:10" s="30" customFormat="1">
      <c r="A172" s="29"/>
      <c r="B172" s="27" t="s">
        <v>77</v>
      </c>
      <c r="C172" s="28"/>
      <c r="D172" s="29"/>
      <c r="E172" s="28"/>
      <c r="F172" s="28"/>
      <c r="G172" s="28"/>
      <c r="H172" s="28"/>
      <c r="I172" s="28"/>
      <c r="J172" s="28"/>
    </row>
    <row r="173" spans="1:10">
      <c r="A173" s="17" t="s">
        <v>569</v>
      </c>
      <c r="B173" s="33" t="s">
        <v>156</v>
      </c>
      <c r="C173" s="19"/>
      <c r="D173" s="20"/>
      <c r="E173" s="19"/>
      <c r="F173" s="19"/>
      <c r="G173" s="19"/>
      <c r="H173" s="19"/>
      <c r="I173" s="19"/>
      <c r="J173" s="19"/>
    </row>
    <row r="174" spans="1:10">
      <c r="A174" s="45">
        <v>13.1</v>
      </c>
      <c r="B174" s="35" t="s">
        <v>362</v>
      </c>
      <c r="C174" s="19">
        <v>29</v>
      </c>
      <c r="D174" s="20" t="s">
        <v>3</v>
      </c>
      <c r="E174" s="19"/>
      <c r="F174" s="19"/>
      <c r="G174" s="19"/>
      <c r="H174" s="19"/>
      <c r="I174" s="19"/>
      <c r="J174" s="19"/>
    </row>
    <row r="175" spans="1:10">
      <c r="A175" s="45">
        <v>13.2</v>
      </c>
      <c r="B175" s="35" t="s">
        <v>363</v>
      </c>
      <c r="C175" s="19">
        <v>599</v>
      </c>
      <c r="D175" s="20" t="s">
        <v>41</v>
      </c>
      <c r="E175" s="19"/>
      <c r="F175" s="19"/>
      <c r="G175" s="19"/>
      <c r="H175" s="19"/>
      <c r="I175" s="19"/>
      <c r="J175" s="19"/>
    </row>
    <row r="176" spans="1:10">
      <c r="A176" s="45">
        <v>13.3</v>
      </c>
      <c r="B176" s="35" t="s">
        <v>364</v>
      </c>
      <c r="C176" s="19">
        <v>29</v>
      </c>
      <c r="D176" s="20" t="s">
        <v>3</v>
      </c>
      <c r="E176" s="19"/>
      <c r="F176" s="19"/>
      <c r="G176" s="19"/>
      <c r="H176" s="19"/>
      <c r="I176" s="19"/>
      <c r="J176" s="19"/>
    </row>
    <row r="177" spans="1:10">
      <c r="A177" s="45">
        <v>13.4</v>
      </c>
      <c r="B177" s="35" t="s">
        <v>339</v>
      </c>
      <c r="C177" s="19">
        <v>572</v>
      </c>
      <c r="D177" s="20" t="s">
        <v>2</v>
      </c>
      <c r="E177" s="19"/>
      <c r="F177" s="19"/>
      <c r="G177" s="19"/>
      <c r="H177" s="19"/>
      <c r="I177" s="19"/>
      <c r="J177" s="19"/>
    </row>
    <row r="178" spans="1:10">
      <c r="A178" s="45">
        <v>13.5</v>
      </c>
      <c r="B178" s="35" t="s">
        <v>358</v>
      </c>
      <c r="C178" s="19">
        <v>35</v>
      </c>
      <c r="D178" s="20" t="s">
        <v>2</v>
      </c>
      <c r="E178" s="19"/>
      <c r="F178" s="19"/>
      <c r="G178" s="19"/>
      <c r="H178" s="19"/>
      <c r="I178" s="19"/>
      <c r="J178" s="19"/>
    </row>
    <row r="179" spans="1:10">
      <c r="A179" s="45">
        <v>13.6</v>
      </c>
      <c r="B179" s="35" t="s">
        <v>348</v>
      </c>
      <c r="C179" s="19">
        <v>1</v>
      </c>
      <c r="D179" s="20" t="s">
        <v>12</v>
      </c>
      <c r="E179" s="19"/>
      <c r="F179" s="19"/>
      <c r="G179" s="19"/>
      <c r="H179" s="19"/>
      <c r="I179" s="19"/>
      <c r="J179" s="19"/>
    </row>
    <row r="180" spans="1:10">
      <c r="A180" s="45">
        <v>13.7</v>
      </c>
      <c r="B180" s="35" t="s">
        <v>349</v>
      </c>
      <c r="C180" s="19">
        <v>1</v>
      </c>
      <c r="D180" s="20" t="s">
        <v>12</v>
      </c>
      <c r="E180" s="19"/>
      <c r="F180" s="19"/>
      <c r="G180" s="19"/>
      <c r="H180" s="19"/>
      <c r="I180" s="19"/>
      <c r="J180" s="19"/>
    </row>
    <row r="181" spans="1:10" s="30" customFormat="1">
      <c r="A181" s="29"/>
      <c r="B181" s="27" t="s">
        <v>78</v>
      </c>
      <c r="C181" s="28"/>
      <c r="D181" s="29"/>
      <c r="E181" s="28"/>
      <c r="F181" s="28"/>
      <c r="G181" s="28"/>
      <c r="H181" s="28"/>
      <c r="I181" s="28"/>
      <c r="J181" s="28"/>
    </row>
    <row r="182" spans="1:10">
      <c r="A182" s="17" t="s">
        <v>570</v>
      </c>
      <c r="B182" s="33" t="s">
        <v>347</v>
      </c>
      <c r="C182" s="19"/>
      <c r="D182" s="20"/>
      <c r="E182" s="19"/>
      <c r="F182" s="19"/>
      <c r="G182" s="19"/>
      <c r="H182" s="19"/>
      <c r="I182" s="19"/>
      <c r="J182" s="34"/>
    </row>
    <row r="183" spans="1:10">
      <c r="A183" s="24">
        <v>14.1</v>
      </c>
      <c r="B183" s="35" t="s">
        <v>365</v>
      </c>
      <c r="C183" s="19">
        <v>6</v>
      </c>
      <c r="D183" s="20" t="s">
        <v>3</v>
      </c>
      <c r="E183" s="19"/>
      <c r="F183" s="19"/>
      <c r="G183" s="19"/>
      <c r="H183" s="19"/>
      <c r="I183" s="19"/>
      <c r="J183" s="34"/>
    </row>
    <row r="184" spans="1:10">
      <c r="A184" s="24">
        <v>14.2</v>
      </c>
      <c r="B184" s="35" t="s">
        <v>366</v>
      </c>
      <c r="C184" s="19">
        <v>100</v>
      </c>
      <c r="D184" s="20" t="s">
        <v>41</v>
      </c>
      <c r="E184" s="19"/>
      <c r="F184" s="19"/>
      <c r="G184" s="19"/>
      <c r="H184" s="19"/>
      <c r="I184" s="19"/>
      <c r="J184" s="34"/>
    </row>
    <row r="185" spans="1:10">
      <c r="A185" s="24">
        <v>14.3</v>
      </c>
      <c r="B185" s="35" t="s">
        <v>339</v>
      </c>
      <c r="C185" s="19">
        <v>90</v>
      </c>
      <c r="D185" s="20" t="s">
        <v>41</v>
      </c>
      <c r="E185" s="19"/>
      <c r="F185" s="19"/>
      <c r="G185" s="19"/>
      <c r="H185" s="19"/>
      <c r="I185" s="19"/>
      <c r="J185" s="34"/>
    </row>
    <row r="186" spans="1:10">
      <c r="A186" s="24">
        <v>14.4</v>
      </c>
      <c r="B186" s="35" t="s">
        <v>367</v>
      </c>
      <c r="C186" s="19">
        <v>6</v>
      </c>
      <c r="D186" s="20" t="s">
        <v>96</v>
      </c>
      <c r="E186" s="19"/>
      <c r="F186" s="19"/>
      <c r="G186" s="19"/>
      <c r="H186" s="19"/>
      <c r="I186" s="19"/>
      <c r="J186" s="34"/>
    </row>
    <row r="187" spans="1:10">
      <c r="A187" s="24">
        <v>14.5</v>
      </c>
      <c r="B187" s="35" t="s">
        <v>348</v>
      </c>
      <c r="C187" s="19">
        <v>1</v>
      </c>
      <c r="D187" s="20" t="s">
        <v>12</v>
      </c>
      <c r="E187" s="19"/>
      <c r="F187" s="19"/>
      <c r="G187" s="19"/>
      <c r="H187" s="19"/>
      <c r="I187" s="19"/>
      <c r="J187" s="34"/>
    </row>
    <row r="188" spans="1:10">
      <c r="A188" s="24">
        <v>14.6</v>
      </c>
      <c r="B188" s="35" t="s">
        <v>105</v>
      </c>
      <c r="C188" s="19">
        <v>1</v>
      </c>
      <c r="D188" s="20" t="s">
        <v>12</v>
      </c>
      <c r="E188" s="19"/>
      <c r="F188" s="19"/>
      <c r="G188" s="19"/>
      <c r="H188" s="19"/>
      <c r="I188" s="19"/>
      <c r="J188" s="34"/>
    </row>
    <row r="189" spans="1:10">
      <c r="A189" s="29"/>
      <c r="B189" s="27" t="s">
        <v>347</v>
      </c>
      <c r="C189" s="28"/>
      <c r="D189" s="29"/>
      <c r="E189" s="28"/>
      <c r="F189" s="28"/>
      <c r="G189" s="28"/>
      <c r="H189" s="28"/>
      <c r="I189" s="28"/>
      <c r="J189" s="28"/>
    </row>
    <row r="190" spans="1:10">
      <c r="A190" s="17" t="s">
        <v>609</v>
      </c>
      <c r="B190" s="33" t="s">
        <v>615</v>
      </c>
      <c r="C190" s="19"/>
      <c r="D190" s="20"/>
      <c r="E190" s="19"/>
      <c r="F190" s="19"/>
      <c r="G190" s="19"/>
      <c r="H190" s="19"/>
      <c r="I190" s="19"/>
      <c r="J190" s="34"/>
    </row>
    <row r="191" spans="1:10">
      <c r="A191" s="24">
        <v>15.1</v>
      </c>
      <c r="B191" s="35" t="s">
        <v>611</v>
      </c>
      <c r="C191" s="19">
        <v>2721</v>
      </c>
      <c r="D191" s="20" t="s">
        <v>2</v>
      </c>
      <c r="E191" s="19"/>
      <c r="F191" s="19"/>
      <c r="G191" s="19"/>
      <c r="H191" s="19"/>
      <c r="I191" s="19"/>
      <c r="J191" s="34"/>
    </row>
    <row r="192" spans="1:10">
      <c r="A192" s="24">
        <v>15.2</v>
      </c>
      <c r="B192" s="35" t="s">
        <v>373</v>
      </c>
      <c r="C192" s="19">
        <v>1296</v>
      </c>
      <c r="D192" s="20" t="s">
        <v>2</v>
      </c>
      <c r="E192" s="19"/>
      <c r="F192" s="19"/>
      <c r="G192" s="19"/>
      <c r="H192" s="19"/>
      <c r="I192" s="19"/>
      <c r="J192" s="34"/>
    </row>
    <row r="193" spans="1:10">
      <c r="A193" s="24">
        <v>15.3</v>
      </c>
      <c r="B193" s="35" t="s">
        <v>612</v>
      </c>
      <c r="C193" s="19">
        <v>1</v>
      </c>
      <c r="D193" s="20" t="s">
        <v>12</v>
      </c>
      <c r="E193" s="19"/>
      <c r="F193" s="19"/>
      <c r="G193" s="19"/>
      <c r="H193" s="19"/>
      <c r="I193" s="19"/>
      <c r="J193" s="34"/>
    </row>
    <row r="194" spans="1:10">
      <c r="A194" s="24">
        <v>15.4</v>
      </c>
      <c r="B194" s="35" t="s">
        <v>613</v>
      </c>
      <c r="C194" s="19">
        <v>1</v>
      </c>
      <c r="D194" s="20" t="s">
        <v>12</v>
      </c>
      <c r="E194" s="19"/>
      <c r="F194" s="19"/>
      <c r="G194" s="19"/>
      <c r="H194" s="19"/>
      <c r="I194" s="19"/>
      <c r="J194" s="34"/>
    </row>
    <row r="195" spans="1:10">
      <c r="A195" s="29"/>
      <c r="B195" s="27" t="s">
        <v>610</v>
      </c>
      <c r="C195" s="28"/>
      <c r="D195" s="29"/>
      <c r="E195" s="28"/>
      <c r="F195" s="28"/>
      <c r="G195" s="28"/>
      <c r="H195" s="28"/>
      <c r="I195" s="28"/>
      <c r="J195" s="28"/>
    </row>
    <row r="196" spans="1:10">
      <c r="A196" s="46"/>
    </row>
    <row r="197" spans="1:10">
      <c r="A197" s="46"/>
    </row>
    <row r="198" spans="1:10">
      <c r="A198" s="46"/>
    </row>
    <row r="199" spans="1:10">
      <c r="A199" s="46"/>
    </row>
    <row r="200" spans="1:10">
      <c r="A200" s="46"/>
    </row>
    <row r="201" spans="1:10">
      <c r="A201" s="46"/>
    </row>
    <row r="202" spans="1:10">
      <c r="A202" s="46"/>
    </row>
    <row r="203" spans="1:10">
      <c r="A203" s="46"/>
    </row>
    <row r="204" spans="1:10">
      <c r="A204" s="46"/>
    </row>
    <row r="205" spans="1:10">
      <c r="A205" s="46"/>
    </row>
    <row r="206" spans="1:10">
      <c r="A206" s="46"/>
    </row>
    <row r="207" spans="1:10">
      <c r="A207" s="46"/>
    </row>
    <row r="208" spans="1:10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6"/>
    </row>
    <row r="214" spans="1:1">
      <c r="A214" s="46"/>
    </row>
    <row r="215" spans="1:1">
      <c r="A215" s="46"/>
    </row>
    <row r="216" spans="1:1">
      <c r="A216" s="46"/>
    </row>
    <row r="217" spans="1:1">
      <c r="A217" s="46"/>
    </row>
    <row r="218" spans="1:1">
      <c r="A218" s="46"/>
    </row>
    <row r="219" spans="1:1">
      <c r="A219" s="46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6"/>
    </row>
    <row r="225" spans="1:1">
      <c r="A225" s="46"/>
    </row>
    <row r="226" spans="1:1">
      <c r="A226" s="46"/>
    </row>
    <row r="227" spans="1:1">
      <c r="A227" s="46"/>
    </row>
    <row r="275" spans="4:4">
      <c r="D275" s="49"/>
    </row>
  </sheetData>
  <mergeCells count="10">
    <mergeCell ref="A1:J1"/>
    <mergeCell ref="J2:J5"/>
    <mergeCell ref="A7:A8"/>
    <mergeCell ref="B7:B8"/>
    <mergeCell ref="C7:C8"/>
    <mergeCell ref="D7:D8"/>
    <mergeCell ref="E7:F7"/>
    <mergeCell ref="G7:H7"/>
    <mergeCell ref="I7:I8"/>
    <mergeCell ref="J7:J8"/>
  </mergeCells>
  <phoneticPr fontId="89" type="noConversion"/>
  <printOptions horizontalCentered="1"/>
  <pageMargins left="0.43307086614173229" right="0.27559055118110237" top="0.70866141732283472" bottom="0.43307086614173229" header="0.31496062992125984" footer="0.31496062992125984"/>
  <pageSetup paperSize="9" scale="95" fitToHeight="0" orientation="landscape" horizontalDpi="4294967293" r:id="rId1"/>
  <headerFooter>
    <oddHeader xml:space="preserve">&amp;R&amp;"TH SarabunPSK,ธรรมดา"&amp;12แบบ ปร.4.3 (ก) หมวดงานระบบไฟฟ้าและสื่อสารอาคาร G  แผ่นที่ &amp;Pจากจำนวน &amp;N </oddHeader>
  </headerFooter>
  <rowBreaks count="12" manualBreakCount="12">
    <brk id="26" max="9" man="1"/>
    <brk id="40" max="9" man="1"/>
    <brk id="57" max="9" man="1"/>
    <brk id="68" max="9" man="1"/>
    <brk id="78" max="9" man="1"/>
    <brk id="90" max="9" man="1"/>
    <brk id="103" max="9" man="1"/>
    <brk id="116" max="9" man="1"/>
    <brk id="131" max="9" man="1"/>
    <brk id="147" max="9" man="1"/>
    <brk id="163" max="9" man="1"/>
    <brk id="18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P38"/>
  <sheetViews>
    <sheetView zoomScaleNormal="100" zoomScaleSheetLayoutView="85" zoomScalePageLayoutView="85" workbookViewId="0">
      <selection activeCell="E13" sqref="E13"/>
    </sheetView>
  </sheetViews>
  <sheetFormatPr defaultColWidth="9" defaultRowHeight="18.75"/>
  <cols>
    <col min="1" max="1" width="6.28515625" style="83" customWidth="1"/>
    <col min="2" max="2" width="36.42578125" style="77" customWidth="1"/>
    <col min="3" max="3" width="16" style="77" customWidth="1"/>
    <col min="4" max="4" width="13.85546875" style="77" customWidth="1"/>
    <col min="5" max="5" width="12.42578125" style="77" customWidth="1"/>
    <col min="6" max="6" width="15.28515625" style="77" customWidth="1"/>
    <col min="7" max="7" width="8.42578125" style="77" customWidth="1"/>
    <col min="8" max="8" width="9.140625" style="77" customWidth="1"/>
    <col min="9" max="9" width="9" style="77"/>
    <col min="10" max="10" width="34.42578125" style="77" bestFit="1" customWidth="1"/>
    <col min="11" max="11" width="12.7109375" style="77" bestFit="1" customWidth="1"/>
    <col min="12" max="16384" width="9" style="77"/>
  </cols>
  <sheetData>
    <row r="4" spans="1:14" ht="13.5" customHeight="1"/>
    <row r="5" spans="1:14" ht="19.5" thickBot="1">
      <c r="A5" s="259" t="s">
        <v>80</v>
      </c>
      <c r="B5" s="259"/>
      <c r="C5" s="259"/>
      <c r="D5" s="259"/>
      <c r="E5" s="259"/>
      <c r="F5" s="259"/>
      <c r="G5" s="259"/>
    </row>
    <row r="6" spans="1:14">
      <c r="A6" s="84" t="s">
        <v>642</v>
      </c>
      <c r="B6" s="85"/>
      <c r="C6" s="85"/>
      <c r="D6" s="85"/>
      <c r="E6" s="85"/>
      <c r="F6" s="85"/>
      <c r="G6" s="85"/>
    </row>
    <row r="7" spans="1:14">
      <c r="A7" s="84" t="s">
        <v>622</v>
      </c>
      <c r="B7" s="85"/>
      <c r="C7" s="85"/>
      <c r="D7" s="85"/>
      <c r="E7" s="85"/>
      <c r="F7" s="85"/>
      <c r="G7" s="85"/>
    </row>
    <row r="8" spans="1:14">
      <c r="A8" s="84" t="s">
        <v>691</v>
      </c>
      <c r="B8" s="85"/>
      <c r="C8" s="85"/>
      <c r="D8" s="85"/>
      <c r="E8" s="85"/>
      <c r="F8" s="85"/>
      <c r="G8" s="85"/>
    </row>
    <row r="9" spans="1:14">
      <c r="A9" s="86" t="s">
        <v>441</v>
      </c>
      <c r="B9" s="85"/>
      <c r="C9" s="85"/>
      <c r="D9" s="85"/>
      <c r="E9" s="85"/>
      <c r="F9" s="85"/>
      <c r="G9" s="85"/>
    </row>
    <row r="10" spans="1:14">
      <c r="A10" s="84" t="s">
        <v>476</v>
      </c>
      <c r="B10" s="85"/>
      <c r="C10" s="85"/>
      <c r="D10" s="87">
        <v>1</v>
      </c>
      <c r="E10" s="85" t="s">
        <v>3</v>
      </c>
      <c r="F10" s="85"/>
      <c r="G10" s="85"/>
    </row>
    <row r="11" spans="1:14">
      <c r="A11" s="84" t="s">
        <v>431</v>
      </c>
      <c r="B11" s="85"/>
      <c r="C11" s="85"/>
      <c r="D11" s="87">
        <v>1</v>
      </c>
      <c r="E11" s="85" t="s">
        <v>3</v>
      </c>
      <c r="F11" s="85"/>
      <c r="G11" s="85"/>
    </row>
    <row r="12" spans="1:14">
      <c r="A12" s="84" t="s">
        <v>729</v>
      </c>
      <c r="B12" s="85"/>
      <c r="C12" s="85"/>
      <c r="D12" s="85"/>
      <c r="E12" s="85"/>
      <c r="F12" s="85"/>
      <c r="G12" s="85"/>
    </row>
    <row r="13" spans="1:14">
      <c r="A13" s="295" t="s">
        <v>730</v>
      </c>
      <c r="B13" s="103"/>
      <c r="C13" s="103"/>
      <c r="D13" s="103"/>
      <c r="E13" s="103"/>
      <c r="F13" s="103"/>
      <c r="G13" s="85" t="s">
        <v>83</v>
      </c>
    </row>
    <row r="14" spans="1:14">
      <c r="A14" s="88"/>
    </row>
    <row r="15" spans="1:14">
      <c r="A15" s="260" t="s">
        <v>4</v>
      </c>
      <c r="B15" s="261" t="s">
        <v>0</v>
      </c>
      <c r="C15" s="262" t="s">
        <v>432</v>
      </c>
      <c r="D15" s="262" t="s">
        <v>433</v>
      </c>
      <c r="E15" s="262" t="s">
        <v>170</v>
      </c>
      <c r="F15" s="263" t="s">
        <v>434</v>
      </c>
      <c r="G15" s="262" t="s">
        <v>9</v>
      </c>
    </row>
    <row r="16" spans="1:14">
      <c r="A16" s="260"/>
      <c r="B16" s="261"/>
      <c r="C16" s="262"/>
      <c r="D16" s="262"/>
      <c r="E16" s="262"/>
      <c r="F16" s="263"/>
      <c r="G16" s="263"/>
      <c r="N16" s="89"/>
    </row>
    <row r="17" spans="1:16">
      <c r="A17" s="90"/>
      <c r="B17" s="91" t="s">
        <v>15</v>
      </c>
      <c r="C17" s="92"/>
      <c r="D17" s="92"/>
      <c r="E17" s="92"/>
      <c r="F17" s="92"/>
      <c r="G17" s="92"/>
      <c r="N17" s="89"/>
    </row>
    <row r="18" spans="1:16">
      <c r="A18" s="93">
        <v>1</v>
      </c>
      <c r="B18" s="94" t="s">
        <v>648</v>
      </c>
      <c r="C18" s="92"/>
      <c r="D18" s="92"/>
      <c r="E18" s="92"/>
      <c r="F18" s="92"/>
      <c r="G18" s="92"/>
      <c r="J18" s="95"/>
      <c r="K18" s="95"/>
      <c r="N18" s="89"/>
    </row>
    <row r="19" spans="1:16">
      <c r="A19" s="93"/>
      <c r="B19" s="94"/>
      <c r="C19" s="92"/>
      <c r="D19" s="96"/>
      <c r="E19" s="96"/>
      <c r="F19" s="92"/>
      <c r="G19" s="92"/>
      <c r="J19" s="95"/>
      <c r="K19" s="97"/>
      <c r="N19" s="89"/>
    </row>
    <row r="20" spans="1:16">
      <c r="A20" s="90"/>
      <c r="B20" s="98"/>
      <c r="C20" s="92"/>
      <c r="D20" s="96"/>
      <c r="E20" s="96"/>
      <c r="F20" s="99"/>
      <c r="G20" s="92"/>
      <c r="J20" s="89"/>
      <c r="K20" s="89"/>
      <c r="N20" s="95"/>
      <c r="P20" s="95"/>
    </row>
    <row r="21" spans="1:16">
      <c r="A21" s="258" t="s">
        <v>435</v>
      </c>
      <c r="B21" s="257" t="s">
        <v>438</v>
      </c>
      <c r="C21" s="257"/>
      <c r="D21" s="257"/>
      <c r="E21" s="257"/>
      <c r="F21" s="220"/>
      <c r="G21" s="221"/>
      <c r="J21" s="95"/>
    </row>
    <row r="22" spans="1:16">
      <c r="A22" s="258"/>
      <c r="B22" s="257" t="s">
        <v>437</v>
      </c>
      <c r="C22" s="257"/>
      <c r="D22" s="257"/>
      <c r="E22" s="257"/>
      <c r="F22" s="222"/>
      <c r="G22" s="223"/>
      <c r="J22" s="95"/>
    </row>
    <row r="23" spans="1:16">
      <c r="A23" s="258"/>
      <c r="B23" s="224" t="s">
        <v>436</v>
      </c>
      <c r="C23" s="257"/>
      <c r="D23" s="257"/>
      <c r="E23" s="257"/>
      <c r="F23" s="257"/>
      <c r="G23" s="257"/>
    </row>
    <row r="24" spans="1:16">
      <c r="C24" s="89"/>
      <c r="D24" s="100"/>
      <c r="E24" s="100"/>
    </row>
    <row r="26" spans="1:16">
      <c r="A26" s="256"/>
      <c r="B26" s="256"/>
      <c r="C26" s="256"/>
      <c r="D26" s="256"/>
      <c r="E26" s="256"/>
      <c r="F26" s="256"/>
      <c r="G26" s="256"/>
    </row>
    <row r="27" spans="1:16">
      <c r="A27" s="256"/>
      <c r="B27" s="256"/>
      <c r="C27" s="256"/>
      <c r="D27" s="256"/>
      <c r="E27" s="256"/>
      <c r="F27" s="256"/>
      <c r="G27" s="256"/>
    </row>
    <row r="28" spans="1:16">
      <c r="A28" s="256"/>
      <c r="B28" s="256"/>
      <c r="C28" s="256"/>
      <c r="D28" s="256"/>
      <c r="E28" s="256"/>
      <c r="F28" s="256"/>
      <c r="G28" s="256"/>
    </row>
    <row r="29" spans="1:16">
      <c r="A29" s="77"/>
      <c r="G29" s="101"/>
    </row>
    <row r="30" spans="1:16">
      <c r="A30" s="102"/>
      <c r="C30" s="101"/>
      <c r="F30" s="101"/>
      <c r="N30" s="101"/>
      <c r="O30" s="101"/>
      <c r="P30" s="101"/>
    </row>
    <row r="31" spans="1:16">
      <c r="A31" s="101"/>
      <c r="B31" s="101"/>
      <c r="C31" s="101"/>
      <c r="D31" s="101"/>
      <c r="E31" s="101"/>
      <c r="G31" s="101"/>
      <c r="N31" s="101"/>
      <c r="O31" s="101"/>
      <c r="P31" s="101"/>
    </row>
    <row r="32" spans="1:16">
      <c r="A32" s="77"/>
      <c r="G32" s="101"/>
    </row>
    <row r="33" spans="1:6">
      <c r="A33" s="102"/>
      <c r="C33" s="101"/>
      <c r="F33" s="101"/>
    </row>
    <row r="34" spans="1:6">
      <c r="A34" s="101"/>
      <c r="B34" s="101"/>
      <c r="C34" s="101"/>
      <c r="D34" s="101"/>
      <c r="E34" s="101"/>
    </row>
    <row r="35" spans="1:6">
      <c r="A35" s="77"/>
    </row>
    <row r="36" spans="1:6">
      <c r="C36" s="101"/>
    </row>
    <row r="37" spans="1:6">
      <c r="B37" s="101"/>
      <c r="C37" s="101"/>
    </row>
    <row r="38" spans="1:6">
      <c r="C38" s="101"/>
    </row>
  </sheetData>
  <mergeCells count="15">
    <mergeCell ref="A5:G5"/>
    <mergeCell ref="A15:A16"/>
    <mergeCell ref="B15:B16"/>
    <mergeCell ref="C15:C16"/>
    <mergeCell ref="D15:D16"/>
    <mergeCell ref="E15:E16"/>
    <mergeCell ref="F15:F16"/>
    <mergeCell ref="G15:G16"/>
    <mergeCell ref="A27:G27"/>
    <mergeCell ref="A28:G28"/>
    <mergeCell ref="C23:G23"/>
    <mergeCell ref="A21:A23"/>
    <mergeCell ref="B21:E21"/>
    <mergeCell ref="B22:E22"/>
    <mergeCell ref="A26:G26"/>
  </mergeCells>
  <printOptions verticalCentered="1"/>
  <pageMargins left="0.62992125984251968" right="0.23622047244094491" top="0.74803149606299213" bottom="0.74803149606299213" header="0.31496062992125984" footer="0.31496062992125984"/>
  <pageSetup paperSize="9" scale="87" orientation="portrait" horizontalDpi="4294967293" r:id="rId1"/>
  <headerFooter>
    <oddHeader xml:space="preserve">&amp;R&amp;"TH SarabunPSK,ธรรมดา"&amp;13แบบ ปร.6 งานก่อสร้างและครุภัณฑ์ แผ่นที่ &amp;P จากจำนวน &amp;N 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1" tint="0.249977111117893"/>
  </sheetPr>
  <dimension ref="A1:R235"/>
  <sheetViews>
    <sheetView zoomScale="85" zoomScaleNormal="85" zoomScaleSheetLayoutView="85" workbookViewId="0">
      <selection activeCell="J34" sqref="I34:J34"/>
    </sheetView>
  </sheetViews>
  <sheetFormatPr defaultColWidth="9" defaultRowHeight="17.25"/>
  <cols>
    <col min="1" max="1" width="6.28515625" style="48" customWidth="1"/>
    <col min="2" max="2" width="44.7109375" style="1" bestFit="1" customWidth="1"/>
    <col min="3" max="3" width="8.140625" style="47" bestFit="1" customWidth="1"/>
    <col min="4" max="4" width="7" style="1" customWidth="1"/>
    <col min="5" max="5" width="11.140625" style="1" bestFit="1" customWidth="1"/>
    <col min="6" max="6" width="12.7109375" style="1" bestFit="1" customWidth="1"/>
    <col min="7" max="7" width="9.5703125" style="1" bestFit="1" customWidth="1"/>
    <col min="8" max="9" width="12.7109375" style="1" bestFit="1" customWidth="1"/>
    <col min="10" max="10" width="8.42578125" style="1" customWidth="1"/>
    <col min="11" max="11" width="9.140625" style="1" customWidth="1"/>
    <col min="12" max="12" width="9" style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2" t="s">
        <v>607</v>
      </c>
      <c r="B2" s="3"/>
      <c r="C2" s="3"/>
      <c r="D2" s="290"/>
      <c r="E2" s="290"/>
      <c r="F2" s="290"/>
      <c r="G2" s="290"/>
      <c r="H2" s="290"/>
      <c r="I2" s="290"/>
      <c r="J2" s="281"/>
    </row>
    <row r="3" spans="1:18">
      <c r="A3" s="5" t="s">
        <v>647</v>
      </c>
      <c r="C3" s="1"/>
      <c r="D3" s="6"/>
      <c r="E3" s="7"/>
      <c r="F3" s="8"/>
      <c r="H3" s="8"/>
      <c r="J3" s="282"/>
    </row>
    <row r="4" spans="1:18">
      <c r="A4" s="5" t="s">
        <v>693</v>
      </c>
      <c r="C4" s="1"/>
      <c r="D4" s="6"/>
      <c r="E4" s="7"/>
      <c r="F4" s="8"/>
      <c r="H4" s="8"/>
      <c r="J4" s="282"/>
    </row>
    <row r="5" spans="1:18">
      <c r="A5" s="5" t="s">
        <v>608</v>
      </c>
      <c r="C5" s="1"/>
      <c r="D5" s="6"/>
      <c r="E5" s="7"/>
      <c r="F5" s="8"/>
      <c r="H5" s="8"/>
      <c r="J5" s="282"/>
    </row>
    <row r="6" spans="1:18">
      <c r="A6" s="51" t="s">
        <v>731</v>
      </c>
      <c r="C6" s="1" t="s">
        <v>732</v>
      </c>
      <c r="D6" s="11"/>
      <c r="E6" s="12"/>
      <c r="F6" s="291"/>
      <c r="G6" s="291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1.4</v>
      </c>
      <c r="B9" s="33" t="s">
        <v>659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149</v>
      </c>
      <c r="B10" s="73" t="s">
        <v>64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4" t="s">
        <v>150</v>
      </c>
      <c r="B11" s="73" t="s">
        <v>65</v>
      </c>
      <c r="C11" s="19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24" t="s">
        <v>151</v>
      </c>
      <c r="B12" s="73" t="s">
        <v>66</v>
      </c>
      <c r="C12" s="19">
        <v>1</v>
      </c>
      <c r="D12" s="20" t="s">
        <v>0</v>
      </c>
      <c r="E12" s="19"/>
      <c r="F12" s="19"/>
      <c r="G12" s="19"/>
      <c r="H12" s="19"/>
      <c r="I12" s="19"/>
      <c r="J12" s="19"/>
    </row>
    <row r="13" spans="1:18">
      <c r="A13" s="24" t="s">
        <v>152</v>
      </c>
      <c r="B13" s="73" t="s">
        <v>67</v>
      </c>
      <c r="C13" s="19">
        <v>1</v>
      </c>
      <c r="D13" s="20" t="s">
        <v>0</v>
      </c>
      <c r="E13" s="19"/>
      <c r="F13" s="19"/>
      <c r="G13" s="19"/>
      <c r="H13" s="19"/>
      <c r="I13" s="19"/>
      <c r="J13" s="19"/>
    </row>
    <row r="14" spans="1:18">
      <c r="A14" s="24" t="s">
        <v>153</v>
      </c>
      <c r="B14" s="73" t="s">
        <v>68</v>
      </c>
      <c r="C14" s="19">
        <v>1</v>
      </c>
      <c r="D14" s="20" t="s">
        <v>0</v>
      </c>
      <c r="E14" s="19"/>
      <c r="F14" s="19"/>
      <c r="G14" s="19"/>
      <c r="H14" s="19"/>
      <c r="I14" s="19"/>
      <c r="J14" s="19"/>
    </row>
    <row r="15" spans="1:18">
      <c r="A15" s="24"/>
      <c r="B15" s="53"/>
      <c r="C15" s="19"/>
      <c r="D15" s="20"/>
      <c r="E15" s="19"/>
      <c r="F15" s="19"/>
      <c r="G15" s="19"/>
      <c r="H15" s="19"/>
      <c r="I15" s="19"/>
      <c r="J15" s="19"/>
    </row>
    <row r="16" spans="1:18">
      <c r="A16" s="56"/>
      <c r="B16" s="56"/>
      <c r="C16" s="19"/>
      <c r="D16" s="20"/>
      <c r="E16" s="19"/>
      <c r="F16" s="19"/>
      <c r="G16" s="19"/>
      <c r="H16" s="19"/>
      <c r="I16" s="19"/>
      <c r="J16" s="19"/>
    </row>
    <row r="17" spans="1:10">
      <c r="A17" s="56"/>
      <c r="B17" s="56"/>
      <c r="C17" s="19"/>
      <c r="D17" s="20"/>
      <c r="E17" s="19"/>
      <c r="F17" s="19"/>
      <c r="G17" s="19"/>
      <c r="H17" s="19"/>
      <c r="I17" s="19"/>
      <c r="J17" s="19"/>
    </row>
    <row r="18" spans="1:10">
      <c r="A18" s="56"/>
      <c r="B18" s="56"/>
      <c r="C18" s="19"/>
      <c r="D18" s="20"/>
      <c r="E18" s="19"/>
      <c r="F18" s="19"/>
      <c r="G18" s="19"/>
      <c r="H18" s="19"/>
      <c r="I18" s="19"/>
      <c r="J18" s="19"/>
    </row>
    <row r="19" spans="1:10">
      <c r="A19" s="56"/>
      <c r="B19" s="56"/>
      <c r="C19" s="19"/>
      <c r="D19" s="20"/>
      <c r="E19" s="19"/>
      <c r="F19" s="19"/>
      <c r="G19" s="19"/>
      <c r="H19" s="19"/>
      <c r="I19" s="19"/>
      <c r="J19" s="19"/>
    </row>
    <row r="20" spans="1:10">
      <c r="A20" s="56"/>
      <c r="B20" s="56"/>
      <c r="C20" s="19"/>
      <c r="D20" s="20"/>
      <c r="E20" s="19"/>
      <c r="F20" s="19"/>
      <c r="G20" s="19"/>
      <c r="H20" s="19"/>
      <c r="I20" s="19"/>
      <c r="J20" s="19"/>
    </row>
    <row r="21" spans="1:10">
      <c r="A21" s="56"/>
      <c r="B21" s="56"/>
      <c r="C21" s="19"/>
      <c r="D21" s="20"/>
      <c r="E21" s="19"/>
      <c r="F21" s="19"/>
      <c r="G21" s="19"/>
      <c r="H21" s="19"/>
      <c r="I21" s="19"/>
      <c r="J21" s="19"/>
    </row>
    <row r="22" spans="1:10">
      <c r="A22" s="32"/>
      <c r="B22" s="56"/>
      <c r="C22" s="19"/>
      <c r="D22" s="20"/>
      <c r="E22" s="19"/>
      <c r="F22" s="19"/>
      <c r="G22" s="19"/>
      <c r="H22" s="19"/>
      <c r="I22" s="19"/>
      <c r="J22" s="19"/>
    </row>
    <row r="23" spans="1:10">
      <c r="A23" s="32"/>
      <c r="B23" s="56"/>
      <c r="C23" s="19"/>
      <c r="D23" s="20"/>
      <c r="E23" s="19"/>
      <c r="F23" s="19"/>
      <c r="G23" s="19"/>
      <c r="H23" s="19"/>
      <c r="I23" s="19"/>
      <c r="J23" s="19"/>
    </row>
    <row r="24" spans="1:10" s="30" customFormat="1">
      <c r="A24" s="26"/>
      <c r="B24" s="27" t="s">
        <v>34</v>
      </c>
      <c r="C24" s="28"/>
      <c r="D24" s="29"/>
      <c r="E24" s="28"/>
      <c r="F24" s="28"/>
      <c r="G24" s="28"/>
      <c r="H24" s="28"/>
      <c r="I24" s="28"/>
      <c r="J24" s="28"/>
    </row>
    <row r="25" spans="1:10">
      <c r="A25" s="121" t="s">
        <v>149</v>
      </c>
      <c r="B25" s="122" t="s">
        <v>64</v>
      </c>
      <c r="C25" s="19"/>
      <c r="D25" s="20"/>
      <c r="E25" s="19"/>
      <c r="F25" s="19"/>
      <c r="G25" s="19"/>
      <c r="H25" s="19"/>
      <c r="I25" s="19"/>
      <c r="J25" s="19"/>
    </row>
    <row r="26" spans="1:10">
      <c r="A26" s="123">
        <v>1.1000000000000001</v>
      </c>
      <c r="B26" s="73" t="s">
        <v>598</v>
      </c>
      <c r="C26" s="19"/>
      <c r="D26" s="20"/>
      <c r="E26" s="19"/>
      <c r="F26" s="19"/>
      <c r="G26" s="19"/>
      <c r="H26" s="19"/>
      <c r="I26" s="19"/>
      <c r="J26" s="19"/>
    </row>
    <row r="27" spans="1:10">
      <c r="A27" s="123"/>
      <c r="B27" s="22" t="s">
        <v>262</v>
      </c>
      <c r="C27" s="19">
        <v>155.6</v>
      </c>
      <c r="D27" s="20" t="s">
        <v>2</v>
      </c>
      <c r="E27" s="19"/>
      <c r="F27" s="19"/>
      <c r="G27" s="19"/>
      <c r="H27" s="19"/>
      <c r="I27" s="19"/>
      <c r="J27" s="19"/>
    </row>
    <row r="28" spans="1:10">
      <c r="A28" s="123"/>
      <c r="B28" s="22" t="s">
        <v>265</v>
      </c>
      <c r="C28" s="19">
        <v>10.5</v>
      </c>
      <c r="D28" s="20" t="s">
        <v>2</v>
      </c>
      <c r="E28" s="19"/>
      <c r="F28" s="19"/>
      <c r="G28" s="19"/>
      <c r="H28" s="19"/>
      <c r="I28" s="19"/>
      <c r="J28" s="19"/>
    </row>
    <row r="29" spans="1:10">
      <c r="A29" s="32"/>
      <c r="B29" s="22" t="s">
        <v>267</v>
      </c>
      <c r="C29" s="19">
        <v>51.32</v>
      </c>
      <c r="D29" s="20" t="s">
        <v>2</v>
      </c>
      <c r="E29" s="19"/>
      <c r="F29" s="19"/>
      <c r="G29" s="19"/>
      <c r="H29" s="19"/>
      <c r="I29" s="19"/>
      <c r="J29" s="19"/>
    </row>
    <row r="30" spans="1:10">
      <c r="A30" s="38">
        <v>1.2</v>
      </c>
      <c r="B30" s="35" t="s">
        <v>599</v>
      </c>
      <c r="C30" s="19"/>
      <c r="D30" s="20"/>
      <c r="E30" s="19"/>
      <c r="F30" s="19"/>
      <c r="G30" s="19"/>
      <c r="H30" s="19"/>
      <c r="I30" s="19"/>
      <c r="J30" s="19"/>
    </row>
    <row r="31" spans="1:10">
      <c r="A31" s="32"/>
      <c r="B31" s="22" t="s">
        <v>261</v>
      </c>
      <c r="C31" s="19">
        <v>1265.76</v>
      </c>
      <c r="D31" s="20" t="s">
        <v>2</v>
      </c>
      <c r="E31" s="19"/>
      <c r="F31" s="19"/>
      <c r="G31" s="19"/>
      <c r="H31" s="19"/>
      <c r="I31" s="19"/>
      <c r="J31" s="19"/>
    </row>
    <row r="32" spans="1:10">
      <c r="A32" s="32"/>
      <c r="B32" s="22" t="s">
        <v>260</v>
      </c>
      <c r="C32" s="19">
        <v>943.44</v>
      </c>
      <c r="D32" s="20" t="s">
        <v>2</v>
      </c>
      <c r="E32" s="19"/>
      <c r="F32" s="19"/>
      <c r="G32" s="19"/>
      <c r="H32" s="19"/>
      <c r="I32" s="19"/>
      <c r="J32" s="19"/>
    </row>
    <row r="33" spans="1:10">
      <c r="A33" s="32"/>
      <c r="B33" s="22" t="s">
        <v>262</v>
      </c>
      <c r="C33" s="19">
        <v>10.88</v>
      </c>
      <c r="D33" s="20" t="s">
        <v>2</v>
      </c>
      <c r="E33" s="19"/>
      <c r="F33" s="19"/>
      <c r="G33" s="19"/>
      <c r="H33" s="19"/>
      <c r="I33" s="19"/>
      <c r="J33" s="19"/>
    </row>
    <row r="34" spans="1:10">
      <c r="A34" s="32"/>
      <c r="B34" s="22" t="s">
        <v>263</v>
      </c>
      <c r="C34" s="19">
        <v>133.04</v>
      </c>
      <c r="D34" s="20" t="s">
        <v>2</v>
      </c>
      <c r="E34" s="19"/>
      <c r="F34" s="19"/>
      <c r="G34" s="19"/>
      <c r="H34" s="19"/>
      <c r="I34" s="19"/>
      <c r="J34" s="19"/>
    </row>
    <row r="35" spans="1:10">
      <c r="A35" s="32"/>
      <c r="B35" s="22" t="s">
        <v>264</v>
      </c>
      <c r="C35" s="19">
        <v>114.29</v>
      </c>
      <c r="D35" s="20" t="s">
        <v>2</v>
      </c>
      <c r="E35" s="19"/>
      <c r="F35" s="19"/>
      <c r="G35" s="19"/>
      <c r="H35" s="19"/>
      <c r="I35" s="19"/>
      <c r="J35" s="19"/>
    </row>
    <row r="36" spans="1:10">
      <c r="A36" s="32"/>
      <c r="B36" s="22" t="s">
        <v>265</v>
      </c>
      <c r="C36" s="19">
        <v>143.06</v>
      </c>
      <c r="D36" s="20" t="s">
        <v>2</v>
      </c>
      <c r="E36" s="19"/>
      <c r="F36" s="19"/>
      <c r="G36" s="19"/>
      <c r="H36" s="19"/>
      <c r="I36" s="19"/>
      <c r="J36" s="19"/>
    </row>
    <row r="37" spans="1:10">
      <c r="A37" s="32"/>
      <c r="B37" s="22" t="s">
        <v>266</v>
      </c>
      <c r="C37" s="19">
        <v>124.77</v>
      </c>
      <c r="D37" s="20" t="s">
        <v>2</v>
      </c>
      <c r="E37" s="19"/>
      <c r="F37" s="19"/>
      <c r="G37" s="19"/>
      <c r="H37" s="19"/>
      <c r="I37" s="19"/>
      <c r="J37" s="19"/>
    </row>
    <row r="38" spans="1:10">
      <c r="A38" s="32"/>
      <c r="B38" s="22" t="s">
        <v>267</v>
      </c>
      <c r="C38" s="19">
        <v>43.27</v>
      </c>
      <c r="D38" s="20" t="s">
        <v>2</v>
      </c>
      <c r="E38" s="19"/>
      <c r="F38" s="19"/>
      <c r="G38" s="19"/>
      <c r="H38" s="19"/>
      <c r="I38" s="19"/>
      <c r="J38" s="19"/>
    </row>
    <row r="39" spans="1:10">
      <c r="A39" s="32"/>
      <c r="B39" s="22" t="s">
        <v>268</v>
      </c>
      <c r="C39" s="19">
        <v>7.82</v>
      </c>
      <c r="D39" s="20" t="s">
        <v>2</v>
      </c>
      <c r="E39" s="19"/>
      <c r="F39" s="19"/>
      <c r="G39" s="19"/>
      <c r="H39" s="19"/>
      <c r="I39" s="19"/>
      <c r="J39" s="19"/>
    </row>
    <row r="40" spans="1:10">
      <c r="A40" s="38"/>
      <c r="B40" s="22" t="s">
        <v>269</v>
      </c>
      <c r="C40" s="19">
        <v>4.1100000000000003</v>
      </c>
      <c r="D40" s="20" t="s">
        <v>2</v>
      </c>
      <c r="E40" s="19"/>
      <c r="F40" s="19"/>
      <c r="G40" s="19"/>
      <c r="H40" s="19"/>
      <c r="I40" s="19"/>
      <c r="J40" s="19"/>
    </row>
    <row r="41" spans="1:10">
      <c r="A41" s="38">
        <v>1.3</v>
      </c>
      <c r="B41" s="35" t="s">
        <v>38</v>
      </c>
      <c r="C41" s="19">
        <v>1</v>
      </c>
      <c r="D41" s="20" t="s">
        <v>12</v>
      </c>
      <c r="E41" s="19"/>
      <c r="F41" s="19"/>
      <c r="G41" s="19"/>
      <c r="H41" s="19"/>
      <c r="I41" s="19"/>
      <c r="J41" s="19"/>
    </row>
    <row r="42" spans="1:10">
      <c r="A42" s="38">
        <v>1.4</v>
      </c>
      <c r="B42" s="35" t="s">
        <v>37</v>
      </c>
      <c r="C42" s="19">
        <v>1</v>
      </c>
      <c r="D42" s="20" t="s">
        <v>12</v>
      </c>
      <c r="E42" s="19"/>
      <c r="F42" s="19"/>
      <c r="G42" s="19"/>
      <c r="H42" s="19"/>
      <c r="I42" s="19"/>
      <c r="J42" s="19"/>
    </row>
    <row r="43" spans="1:10">
      <c r="A43" s="38">
        <v>1.5</v>
      </c>
      <c r="B43" s="35" t="s">
        <v>36</v>
      </c>
      <c r="C43" s="19">
        <v>1</v>
      </c>
      <c r="D43" s="20" t="s">
        <v>12</v>
      </c>
      <c r="E43" s="19"/>
      <c r="F43" s="19"/>
      <c r="G43" s="19"/>
      <c r="H43" s="19"/>
      <c r="I43" s="19"/>
      <c r="J43" s="19"/>
    </row>
    <row r="44" spans="1:10">
      <c r="A44" s="38">
        <v>1.6</v>
      </c>
      <c r="B44" s="35" t="s">
        <v>270</v>
      </c>
      <c r="C44" s="19"/>
      <c r="D44" s="20"/>
      <c r="E44" s="19"/>
      <c r="F44" s="19"/>
      <c r="G44" s="19"/>
      <c r="H44" s="19"/>
      <c r="I44" s="19"/>
      <c r="J44" s="19"/>
    </row>
    <row r="45" spans="1:10">
      <c r="A45" s="38"/>
      <c r="B45" s="22" t="s">
        <v>587</v>
      </c>
      <c r="C45" s="19">
        <v>1</v>
      </c>
      <c r="D45" s="20" t="s">
        <v>3</v>
      </c>
      <c r="E45" s="19"/>
      <c r="F45" s="19"/>
      <c r="G45" s="19"/>
      <c r="H45" s="19"/>
      <c r="I45" s="19"/>
      <c r="J45" s="19"/>
    </row>
    <row r="46" spans="1:10">
      <c r="A46" s="38"/>
      <c r="B46" s="22" t="s">
        <v>271</v>
      </c>
      <c r="C46" s="19">
        <v>2</v>
      </c>
      <c r="D46" s="20" t="s">
        <v>3</v>
      </c>
      <c r="E46" s="19"/>
      <c r="F46" s="19"/>
      <c r="G46" s="19"/>
      <c r="H46" s="19"/>
      <c r="I46" s="19"/>
      <c r="J46" s="19"/>
    </row>
    <row r="47" spans="1:10">
      <c r="A47" s="38"/>
      <c r="B47" s="22" t="s">
        <v>272</v>
      </c>
      <c r="C47" s="19">
        <v>6</v>
      </c>
      <c r="D47" s="20" t="s">
        <v>3</v>
      </c>
      <c r="E47" s="19"/>
      <c r="F47" s="19"/>
      <c r="G47" s="19"/>
      <c r="H47" s="19"/>
      <c r="I47" s="19"/>
      <c r="J47" s="19"/>
    </row>
    <row r="48" spans="1:10">
      <c r="A48" s="38"/>
      <c r="B48" s="22" t="s">
        <v>273</v>
      </c>
      <c r="C48" s="19">
        <v>10</v>
      </c>
      <c r="D48" s="20" t="s">
        <v>3</v>
      </c>
      <c r="E48" s="19"/>
      <c r="F48" s="19"/>
      <c r="G48" s="19"/>
      <c r="H48" s="19"/>
      <c r="I48" s="19"/>
      <c r="J48" s="19"/>
    </row>
    <row r="49" spans="1:10">
      <c r="A49" s="38"/>
      <c r="B49" s="22" t="s">
        <v>588</v>
      </c>
      <c r="C49" s="19">
        <v>1</v>
      </c>
      <c r="D49" s="20" t="s">
        <v>3</v>
      </c>
      <c r="E49" s="19"/>
      <c r="F49" s="19"/>
      <c r="G49" s="19"/>
      <c r="H49" s="19"/>
      <c r="I49" s="19"/>
      <c r="J49" s="19"/>
    </row>
    <row r="50" spans="1:10">
      <c r="A50" s="38"/>
      <c r="B50" s="22" t="s">
        <v>589</v>
      </c>
      <c r="C50" s="19">
        <v>2</v>
      </c>
      <c r="D50" s="20" t="s">
        <v>3</v>
      </c>
      <c r="E50" s="19"/>
      <c r="F50" s="19"/>
      <c r="G50" s="19"/>
      <c r="H50" s="19"/>
      <c r="I50" s="19"/>
      <c r="J50" s="19"/>
    </row>
    <row r="51" spans="1:10">
      <c r="A51" s="32"/>
      <c r="B51" s="22" t="s">
        <v>275</v>
      </c>
      <c r="C51" s="19">
        <v>14</v>
      </c>
      <c r="D51" s="20" t="s">
        <v>3</v>
      </c>
      <c r="E51" s="19"/>
      <c r="F51" s="19"/>
      <c r="G51" s="19"/>
      <c r="H51" s="19"/>
      <c r="I51" s="19"/>
      <c r="J51" s="19"/>
    </row>
    <row r="52" spans="1:10">
      <c r="A52" s="32"/>
      <c r="B52" s="22" t="s">
        <v>276</v>
      </c>
      <c r="C52" s="19">
        <v>3</v>
      </c>
      <c r="D52" s="20" t="s">
        <v>3</v>
      </c>
      <c r="E52" s="19"/>
      <c r="F52" s="19"/>
      <c r="G52" s="19"/>
      <c r="H52" s="19"/>
      <c r="I52" s="19"/>
      <c r="J52" s="19"/>
    </row>
    <row r="53" spans="1:10">
      <c r="A53" s="32"/>
      <c r="B53" s="22" t="s">
        <v>277</v>
      </c>
      <c r="C53" s="19">
        <v>8</v>
      </c>
      <c r="D53" s="20" t="s">
        <v>3</v>
      </c>
      <c r="E53" s="19"/>
      <c r="F53" s="19"/>
      <c r="G53" s="19"/>
      <c r="H53" s="19"/>
      <c r="I53" s="19"/>
      <c r="J53" s="19"/>
    </row>
    <row r="54" spans="1:10">
      <c r="A54" s="32"/>
      <c r="B54" s="22" t="s">
        <v>278</v>
      </c>
      <c r="C54" s="19">
        <v>432</v>
      </c>
      <c r="D54" s="20" t="s">
        <v>3</v>
      </c>
      <c r="E54" s="19"/>
      <c r="F54" s="19"/>
      <c r="G54" s="19"/>
      <c r="H54" s="19"/>
      <c r="I54" s="19"/>
      <c r="J54" s="19"/>
    </row>
    <row r="55" spans="1:10">
      <c r="A55" s="32"/>
      <c r="B55" s="22" t="s">
        <v>279</v>
      </c>
      <c r="C55" s="19">
        <v>4</v>
      </c>
      <c r="D55" s="20" t="s">
        <v>3</v>
      </c>
      <c r="E55" s="19"/>
      <c r="F55" s="19"/>
      <c r="G55" s="19"/>
      <c r="H55" s="19"/>
      <c r="I55" s="19"/>
      <c r="J55" s="19"/>
    </row>
    <row r="56" spans="1:10">
      <c r="A56" s="32"/>
      <c r="B56" s="22" t="s">
        <v>280</v>
      </c>
      <c r="C56" s="19">
        <v>2</v>
      </c>
      <c r="D56" s="20" t="s">
        <v>3</v>
      </c>
      <c r="E56" s="19"/>
      <c r="F56" s="19"/>
      <c r="G56" s="19"/>
      <c r="H56" s="19"/>
      <c r="I56" s="19"/>
      <c r="J56" s="19"/>
    </row>
    <row r="57" spans="1:10">
      <c r="A57" s="32"/>
      <c r="B57" s="22" t="s">
        <v>281</v>
      </c>
      <c r="C57" s="19">
        <v>1</v>
      </c>
      <c r="D57" s="20" t="s">
        <v>3</v>
      </c>
      <c r="E57" s="19"/>
      <c r="F57" s="19"/>
      <c r="G57" s="19"/>
      <c r="H57" s="19"/>
      <c r="I57" s="19"/>
      <c r="J57" s="19"/>
    </row>
    <row r="58" spans="1:10">
      <c r="A58" s="32"/>
      <c r="B58" s="196" t="s">
        <v>590</v>
      </c>
      <c r="C58" s="19">
        <v>2</v>
      </c>
      <c r="D58" s="20" t="s">
        <v>3</v>
      </c>
      <c r="E58" s="19"/>
      <c r="F58" s="19"/>
      <c r="G58" s="19"/>
      <c r="H58" s="19"/>
      <c r="I58" s="19"/>
      <c r="J58" s="19"/>
    </row>
    <row r="59" spans="1:10" s="206" customFormat="1">
      <c r="A59" s="209"/>
      <c r="B59" s="196" t="s">
        <v>282</v>
      </c>
      <c r="C59" s="200">
        <v>1</v>
      </c>
      <c r="D59" s="205" t="s">
        <v>13</v>
      </c>
      <c r="E59" s="200"/>
      <c r="F59" s="200"/>
      <c r="G59" s="200"/>
      <c r="H59" s="200"/>
      <c r="I59" s="200"/>
      <c r="J59" s="200"/>
    </row>
    <row r="60" spans="1:10" s="206" customFormat="1">
      <c r="A60" s="209"/>
      <c r="B60" s="196" t="s">
        <v>395</v>
      </c>
      <c r="C60" s="200">
        <v>1</v>
      </c>
      <c r="D60" s="205" t="s">
        <v>13</v>
      </c>
      <c r="E60" s="200"/>
      <c r="F60" s="200"/>
      <c r="G60" s="200"/>
      <c r="H60" s="200"/>
      <c r="I60" s="200"/>
      <c r="J60" s="200"/>
    </row>
    <row r="61" spans="1:10">
      <c r="A61" s="32"/>
      <c r="B61" s="22" t="s">
        <v>283</v>
      </c>
      <c r="C61" s="19">
        <v>2</v>
      </c>
      <c r="D61" s="20" t="s">
        <v>3</v>
      </c>
      <c r="E61" s="19"/>
      <c r="F61" s="19"/>
      <c r="G61" s="19"/>
      <c r="H61" s="19"/>
      <c r="I61" s="19"/>
      <c r="J61" s="19"/>
    </row>
    <row r="62" spans="1:10">
      <c r="A62" s="32"/>
      <c r="B62" s="22" t="s">
        <v>284</v>
      </c>
      <c r="C62" s="19">
        <v>6</v>
      </c>
      <c r="D62" s="20" t="s">
        <v>3</v>
      </c>
      <c r="E62" s="19"/>
      <c r="F62" s="19"/>
      <c r="G62" s="19"/>
      <c r="H62" s="19"/>
      <c r="I62" s="19"/>
      <c r="J62" s="19"/>
    </row>
    <row r="63" spans="1:10">
      <c r="A63" s="38">
        <v>1.7</v>
      </c>
      <c r="B63" s="35" t="s">
        <v>285</v>
      </c>
      <c r="C63" s="19"/>
      <c r="D63" s="20"/>
      <c r="E63" s="19"/>
      <c r="F63" s="19"/>
      <c r="G63" s="19"/>
      <c r="H63" s="19"/>
      <c r="I63" s="19"/>
      <c r="J63" s="19"/>
    </row>
    <row r="64" spans="1:10">
      <c r="A64" s="32"/>
      <c r="B64" s="22" t="s">
        <v>286</v>
      </c>
      <c r="C64" s="19">
        <v>4</v>
      </c>
      <c r="D64" s="20" t="s">
        <v>3</v>
      </c>
      <c r="E64" s="19"/>
      <c r="F64" s="19"/>
      <c r="G64" s="19"/>
      <c r="H64" s="19"/>
      <c r="I64" s="19"/>
      <c r="J64" s="19"/>
    </row>
    <row r="65" spans="1:10">
      <c r="A65" s="32"/>
      <c r="B65" s="22" t="s">
        <v>287</v>
      </c>
      <c r="C65" s="19">
        <v>2</v>
      </c>
      <c r="D65" s="20" t="s">
        <v>3</v>
      </c>
      <c r="E65" s="19"/>
      <c r="F65" s="19"/>
      <c r="G65" s="19"/>
      <c r="H65" s="19"/>
      <c r="I65" s="19"/>
      <c r="J65" s="19"/>
    </row>
    <row r="66" spans="1:10">
      <c r="A66" s="32"/>
      <c r="B66" s="22" t="s">
        <v>288</v>
      </c>
      <c r="C66" s="19">
        <v>2</v>
      </c>
      <c r="D66" s="20" t="s">
        <v>3</v>
      </c>
      <c r="E66" s="19"/>
      <c r="F66" s="19"/>
      <c r="G66" s="19"/>
      <c r="H66" s="19"/>
      <c r="I66" s="19"/>
      <c r="J66" s="19"/>
    </row>
    <row r="67" spans="1:10">
      <c r="A67" s="32"/>
      <c r="B67" s="22" t="s">
        <v>289</v>
      </c>
      <c r="C67" s="19">
        <v>4</v>
      </c>
      <c r="D67" s="20" t="s">
        <v>3</v>
      </c>
      <c r="E67" s="19"/>
      <c r="F67" s="19"/>
      <c r="G67" s="19"/>
      <c r="H67" s="19"/>
      <c r="I67" s="19"/>
      <c r="J67" s="19"/>
    </row>
    <row r="68" spans="1:10">
      <c r="A68" s="32"/>
      <c r="B68" s="22" t="s">
        <v>290</v>
      </c>
      <c r="C68" s="19">
        <v>2</v>
      </c>
      <c r="D68" s="20" t="s">
        <v>3</v>
      </c>
      <c r="E68" s="19"/>
      <c r="F68" s="19"/>
      <c r="G68" s="19"/>
      <c r="H68" s="19"/>
      <c r="I68" s="19"/>
      <c r="J68" s="19"/>
    </row>
    <row r="69" spans="1:10">
      <c r="A69" s="32"/>
      <c r="B69" s="22" t="s">
        <v>291</v>
      </c>
      <c r="C69" s="19">
        <v>2</v>
      </c>
      <c r="D69" s="20" t="s">
        <v>3</v>
      </c>
      <c r="E69" s="19"/>
      <c r="F69" s="19"/>
      <c r="G69" s="19"/>
      <c r="H69" s="19"/>
      <c r="I69" s="19"/>
      <c r="J69" s="19"/>
    </row>
    <row r="70" spans="1:10">
      <c r="A70" s="32"/>
      <c r="B70" s="22" t="s">
        <v>292</v>
      </c>
      <c r="C70" s="19">
        <v>2</v>
      </c>
      <c r="D70" s="20" t="s">
        <v>3</v>
      </c>
      <c r="E70" s="19"/>
      <c r="F70" s="19"/>
      <c r="G70" s="19"/>
      <c r="H70" s="19"/>
      <c r="I70" s="19"/>
      <c r="J70" s="19"/>
    </row>
    <row r="71" spans="1:10">
      <c r="A71" s="32"/>
      <c r="B71" s="22" t="s">
        <v>293</v>
      </c>
      <c r="C71" s="19">
        <v>2</v>
      </c>
      <c r="D71" s="20" t="s">
        <v>3</v>
      </c>
      <c r="E71" s="19"/>
      <c r="F71" s="19"/>
      <c r="G71" s="19"/>
      <c r="H71" s="19"/>
      <c r="I71" s="19"/>
      <c r="J71" s="19"/>
    </row>
    <row r="72" spans="1:10">
      <c r="A72" s="32"/>
      <c r="B72" s="22" t="s">
        <v>294</v>
      </c>
      <c r="C72" s="19">
        <v>2</v>
      </c>
      <c r="D72" s="20" t="s">
        <v>3</v>
      </c>
      <c r="E72" s="19"/>
      <c r="F72" s="19"/>
      <c r="G72" s="19"/>
      <c r="H72" s="19"/>
      <c r="I72" s="19"/>
      <c r="J72" s="19"/>
    </row>
    <row r="73" spans="1:10">
      <c r="A73" s="32"/>
      <c r="B73" s="22" t="s">
        <v>295</v>
      </c>
      <c r="C73" s="19">
        <v>2</v>
      </c>
      <c r="D73" s="20" t="s">
        <v>3</v>
      </c>
      <c r="E73" s="19"/>
      <c r="F73" s="19"/>
      <c r="G73" s="19"/>
      <c r="H73" s="19"/>
      <c r="I73" s="19"/>
      <c r="J73" s="19"/>
    </row>
    <row r="74" spans="1:10">
      <c r="A74" s="32"/>
      <c r="B74" s="22" t="s">
        <v>296</v>
      </c>
      <c r="C74" s="19">
        <v>2</v>
      </c>
      <c r="D74" s="20" t="s">
        <v>3</v>
      </c>
      <c r="E74" s="19"/>
      <c r="F74" s="19"/>
      <c r="G74" s="19"/>
      <c r="H74" s="19"/>
      <c r="I74" s="19"/>
      <c r="J74" s="19"/>
    </row>
    <row r="75" spans="1:10" s="30" customFormat="1">
      <c r="A75" s="26"/>
      <c r="B75" s="27" t="s">
        <v>73</v>
      </c>
      <c r="C75" s="28"/>
      <c r="D75" s="29"/>
      <c r="E75" s="28"/>
      <c r="F75" s="28"/>
      <c r="G75" s="28"/>
      <c r="H75" s="28"/>
      <c r="I75" s="28"/>
      <c r="J75" s="28"/>
    </row>
    <row r="76" spans="1:10">
      <c r="A76" s="121" t="s">
        <v>150</v>
      </c>
      <c r="B76" s="122" t="s">
        <v>65</v>
      </c>
      <c r="C76" s="19"/>
      <c r="D76" s="20"/>
      <c r="E76" s="19"/>
      <c r="F76" s="19"/>
      <c r="G76" s="19"/>
      <c r="H76" s="19"/>
      <c r="I76" s="19"/>
      <c r="J76" s="19"/>
    </row>
    <row r="77" spans="1:10">
      <c r="A77" s="38">
        <v>2.2000000000000002</v>
      </c>
      <c r="B77" s="73" t="s">
        <v>297</v>
      </c>
      <c r="C77" s="19"/>
      <c r="D77" s="20"/>
      <c r="E77" s="19"/>
      <c r="F77" s="19"/>
      <c r="G77" s="19"/>
      <c r="H77" s="19"/>
      <c r="I77" s="19"/>
      <c r="J77" s="19"/>
    </row>
    <row r="78" spans="1:10">
      <c r="A78" s="38"/>
      <c r="B78" s="22" t="s">
        <v>308</v>
      </c>
      <c r="C78" s="19">
        <v>399.6</v>
      </c>
      <c r="D78" s="20" t="s">
        <v>2</v>
      </c>
      <c r="E78" s="19"/>
      <c r="F78" s="19"/>
      <c r="G78" s="19"/>
      <c r="H78" s="19"/>
      <c r="I78" s="19"/>
      <c r="J78" s="19"/>
    </row>
    <row r="79" spans="1:10">
      <c r="A79" s="38"/>
      <c r="B79" s="22" t="s">
        <v>309</v>
      </c>
      <c r="C79" s="19">
        <v>1318.79</v>
      </c>
      <c r="D79" s="20" t="s">
        <v>2</v>
      </c>
      <c r="E79" s="19"/>
      <c r="F79" s="19"/>
      <c r="G79" s="19"/>
      <c r="H79" s="19"/>
      <c r="I79" s="19"/>
      <c r="J79" s="19"/>
    </row>
    <row r="80" spans="1:10">
      <c r="A80" s="38"/>
      <c r="B80" s="22" t="s">
        <v>310</v>
      </c>
      <c r="C80" s="19">
        <v>32.4</v>
      </c>
      <c r="D80" s="20" t="s">
        <v>2</v>
      </c>
      <c r="E80" s="19"/>
      <c r="F80" s="19"/>
      <c r="G80" s="19"/>
      <c r="H80" s="19"/>
      <c r="I80" s="19"/>
      <c r="J80" s="19"/>
    </row>
    <row r="81" spans="1:10">
      <c r="A81" s="38"/>
      <c r="B81" s="22" t="s">
        <v>311</v>
      </c>
      <c r="C81" s="19">
        <v>180</v>
      </c>
      <c r="D81" s="20" t="s">
        <v>2</v>
      </c>
      <c r="E81" s="19"/>
      <c r="F81" s="19"/>
      <c r="G81" s="19"/>
      <c r="H81" s="19"/>
      <c r="I81" s="19"/>
      <c r="J81" s="19"/>
    </row>
    <row r="82" spans="1:10">
      <c r="A82" s="38"/>
      <c r="B82" s="22" t="s">
        <v>306</v>
      </c>
      <c r="C82" s="19">
        <v>492</v>
      </c>
      <c r="D82" s="20" t="s">
        <v>2</v>
      </c>
      <c r="E82" s="19"/>
      <c r="F82" s="19"/>
      <c r="G82" s="19"/>
      <c r="H82" s="19"/>
      <c r="I82" s="19"/>
      <c r="J82" s="19"/>
    </row>
    <row r="83" spans="1:10">
      <c r="A83" s="38"/>
      <c r="B83" s="22" t="s">
        <v>305</v>
      </c>
      <c r="C83" s="19">
        <v>144</v>
      </c>
      <c r="D83" s="20" t="s">
        <v>2</v>
      </c>
      <c r="E83" s="19"/>
      <c r="F83" s="19"/>
      <c r="G83" s="19"/>
      <c r="H83" s="19"/>
      <c r="I83" s="19"/>
      <c r="J83" s="19"/>
    </row>
    <row r="84" spans="1:10">
      <c r="A84" s="38">
        <v>2.2999999999999998</v>
      </c>
      <c r="B84" s="35" t="s">
        <v>38</v>
      </c>
      <c r="C84" s="19">
        <v>1</v>
      </c>
      <c r="D84" s="20" t="s">
        <v>12</v>
      </c>
      <c r="E84" s="19"/>
      <c r="F84" s="19"/>
      <c r="G84" s="19"/>
      <c r="H84" s="19"/>
      <c r="I84" s="19"/>
      <c r="J84" s="19"/>
    </row>
    <row r="85" spans="1:10">
      <c r="A85" s="38">
        <v>2.4</v>
      </c>
      <c r="B85" s="35" t="s">
        <v>37</v>
      </c>
      <c r="C85" s="19">
        <v>1</v>
      </c>
      <c r="D85" s="20" t="s">
        <v>12</v>
      </c>
      <c r="E85" s="19"/>
      <c r="F85" s="19"/>
      <c r="G85" s="19"/>
      <c r="H85" s="19"/>
      <c r="I85" s="19"/>
      <c r="J85" s="19"/>
    </row>
    <row r="86" spans="1:10">
      <c r="A86" s="38">
        <v>2.5</v>
      </c>
      <c r="B86" s="35" t="s">
        <v>36</v>
      </c>
      <c r="C86" s="19">
        <v>1</v>
      </c>
      <c r="D86" s="20" t="s">
        <v>12</v>
      </c>
      <c r="E86" s="19"/>
      <c r="F86" s="19"/>
      <c r="G86" s="19"/>
      <c r="H86" s="19"/>
      <c r="I86" s="19"/>
      <c r="J86" s="19"/>
    </row>
    <row r="87" spans="1:10">
      <c r="A87" s="38">
        <v>2.6</v>
      </c>
      <c r="B87" s="35" t="s">
        <v>307</v>
      </c>
      <c r="C87" s="19"/>
      <c r="D87" s="20"/>
      <c r="E87" s="19"/>
      <c r="F87" s="19"/>
      <c r="G87" s="19"/>
      <c r="H87" s="19"/>
      <c r="I87" s="19"/>
      <c r="J87" s="19"/>
    </row>
    <row r="88" spans="1:10">
      <c r="A88" s="38"/>
      <c r="B88" s="22" t="s">
        <v>305</v>
      </c>
      <c r="C88" s="19">
        <v>9</v>
      </c>
      <c r="D88" s="20" t="s">
        <v>3</v>
      </c>
      <c r="E88" s="19"/>
      <c r="F88" s="19"/>
      <c r="G88" s="19"/>
      <c r="H88" s="19"/>
      <c r="I88" s="19"/>
      <c r="J88" s="19"/>
    </row>
    <row r="89" spans="1:10">
      <c r="A89" s="38">
        <v>2.7</v>
      </c>
      <c r="B89" s="35" t="s">
        <v>304</v>
      </c>
      <c r="C89" s="19"/>
      <c r="D89" s="20"/>
      <c r="E89" s="19"/>
      <c r="F89" s="19"/>
      <c r="G89" s="19"/>
      <c r="H89" s="19"/>
      <c r="I89" s="19"/>
      <c r="J89" s="19"/>
    </row>
    <row r="90" spans="1:10">
      <c r="A90" s="38"/>
      <c r="B90" s="22" t="s">
        <v>299</v>
      </c>
      <c r="C90" s="19">
        <v>108</v>
      </c>
      <c r="D90" s="20" t="s">
        <v>3</v>
      </c>
      <c r="E90" s="19"/>
      <c r="F90" s="19"/>
      <c r="G90" s="19"/>
      <c r="H90" s="19"/>
      <c r="I90" s="19"/>
      <c r="J90" s="19"/>
    </row>
    <row r="91" spans="1:10">
      <c r="A91" s="38"/>
      <c r="B91" s="22" t="s">
        <v>303</v>
      </c>
      <c r="C91" s="19">
        <v>8</v>
      </c>
      <c r="D91" s="20" t="s">
        <v>3</v>
      </c>
      <c r="E91" s="19"/>
      <c r="F91" s="19"/>
      <c r="G91" s="19"/>
      <c r="H91" s="19"/>
      <c r="I91" s="19"/>
      <c r="J91" s="19"/>
    </row>
    <row r="92" spans="1:10">
      <c r="A92" s="38"/>
      <c r="B92" s="22" t="s">
        <v>302</v>
      </c>
      <c r="C92" s="19">
        <v>4</v>
      </c>
      <c r="D92" s="20" t="s">
        <v>3</v>
      </c>
      <c r="E92" s="19"/>
      <c r="F92" s="19"/>
      <c r="G92" s="19"/>
      <c r="H92" s="19"/>
      <c r="I92" s="19"/>
      <c r="J92" s="19"/>
    </row>
    <row r="93" spans="1:10">
      <c r="A93" s="38">
        <v>2.8</v>
      </c>
      <c r="B93" s="35" t="s">
        <v>301</v>
      </c>
      <c r="C93" s="19"/>
      <c r="D93" s="20"/>
      <c r="E93" s="19"/>
      <c r="F93" s="19"/>
      <c r="G93" s="19"/>
      <c r="H93" s="19"/>
      <c r="I93" s="19"/>
      <c r="J93" s="19"/>
    </row>
    <row r="94" spans="1:10">
      <c r="A94" s="38"/>
      <c r="B94" s="22" t="s">
        <v>299</v>
      </c>
      <c r="C94" s="19">
        <v>324</v>
      </c>
      <c r="D94" s="20" t="s">
        <v>3</v>
      </c>
      <c r="E94" s="19"/>
      <c r="F94" s="19"/>
      <c r="G94" s="19"/>
      <c r="H94" s="19"/>
      <c r="I94" s="19"/>
      <c r="J94" s="19"/>
    </row>
    <row r="95" spans="1:10">
      <c r="A95" s="38">
        <v>2.9</v>
      </c>
      <c r="B95" s="35" t="s">
        <v>300</v>
      </c>
      <c r="C95" s="19"/>
      <c r="D95" s="20"/>
      <c r="E95" s="19"/>
      <c r="F95" s="19"/>
      <c r="G95" s="19"/>
      <c r="H95" s="19"/>
      <c r="I95" s="19"/>
      <c r="J95" s="19"/>
    </row>
    <row r="96" spans="1:10">
      <c r="A96" s="38"/>
      <c r="B96" s="22" t="s">
        <v>298</v>
      </c>
      <c r="C96" s="19">
        <v>10</v>
      </c>
      <c r="D96" s="20" t="s">
        <v>3</v>
      </c>
      <c r="E96" s="19"/>
      <c r="F96" s="19"/>
      <c r="G96" s="19"/>
      <c r="H96" s="19"/>
      <c r="I96" s="19"/>
      <c r="J96" s="19"/>
    </row>
    <row r="97" spans="1:10">
      <c r="A97" s="118">
        <v>2.1</v>
      </c>
      <c r="B97" s="35" t="s">
        <v>667</v>
      </c>
      <c r="C97" s="19"/>
      <c r="D97" s="20"/>
      <c r="E97" s="19"/>
      <c r="F97" s="19"/>
      <c r="G97" s="19"/>
      <c r="H97" s="19"/>
      <c r="I97" s="19"/>
      <c r="J97" s="19"/>
    </row>
    <row r="98" spans="1:10">
      <c r="A98" s="118"/>
      <c r="B98" s="61" t="s">
        <v>234</v>
      </c>
      <c r="C98" s="19">
        <v>74.400000000000006</v>
      </c>
      <c r="D98" s="20" t="s">
        <v>22</v>
      </c>
      <c r="E98" s="19"/>
      <c r="F98" s="19"/>
      <c r="G98" s="19"/>
      <c r="H98" s="19"/>
      <c r="I98" s="19"/>
      <c r="J98" s="19"/>
    </row>
    <row r="99" spans="1:10">
      <c r="A99" s="118"/>
      <c r="B99" s="61" t="s">
        <v>209</v>
      </c>
      <c r="C99" s="19">
        <v>9.5399999999999991</v>
      </c>
      <c r="D99" s="20" t="s">
        <v>22</v>
      </c>
      <c r="E99" s="19"/>
      <c r="F99" s="19"/>
      <c r="G99" s="19"/>
      <c r="H99" s="19"/>
      <c r="I99" s="19"/>
      <c r="J99" s="19"/>
    </row>
    <row r="100" spans="1:10">
      <c r="A100" s="118"/>
      <c r="B100" s="61" t="s">
        <v>205</v>
      </c>
      <c r="C100" s="19">
        <v>4.1500000000000004</v>
      </c>
      <c r="D100" s="20" t="s">
        <v>22</v>
      </c>
      <c r="E100" s="19"/>
      <c r="F100" s="19"/>
      <c r="G100" s="19"/>
      <c r="H100" s="19"/>
      <c r="I100" s="19"/>
      <c r="J100" s="19"/>
    </row>
    <row r="101" spans="1:10">
      <c r="A101" s="118"/>
      <c r="B101" s="61" t="s">
        <v>210</v>
      </c>
      <c r="C101" s="19">
        <v>26.01</v>
      </c>
      <c r="D101" s="20" t="s">
        <v>22</v>
      </c>
      <c r="E101" s="19"/>
      <c r="F101" s="19"/>
      <c r="G101" s="19"/>
      <c r="H101" s="19"/>
      <c r="I101" s="19"/>
      <c r="J101" s="19"/>
    </row>
    <row r="102" spans="1:10">
      <c r="A102" s="118"/>
      <c r="B102" s="61" t="s">
        <v>202</v>
      </c>
      <c r="C102" s="19"/>
      <c r="D102" s="20"/>
      <c r="E102" s="19"/>
      <c r="F102" s="19"/>
      <c r="G102" s="19"/>
      <c r="H102" s="19"/>
      <c r="I102" s="19"/>
      <c r="J102" s="19"/>
    </row>
    <row r="103" spans="1:10">
      <c r="A103" s="118"/>
      <c r="B103" s="194" t="s">
        <v>212</v>
      </c>
      <c r="C103" s="19">
        <f>C105*0.5</f>
        <v>148.05000000000001</v>
      </c>
      <c r="D103" s="20" t="s">
        <v>25</v>
      </c>
      <c r="E103" s="19"/>
      <c r="F103" s="19"/>
      <c r="G103" s="19"/>
      <c r="H103" s="19"/>
      <c r="I103" s="19"/>
      <c r="J103" s="19"/>
    </row>
    <row r="104" spans="1:10">
      <c r="A104" s="118"/>
      <c r="B104" s="22" t="s">
        <v>213</v>
      </c>
      <c r="C104" s="19">
        <f>C103*0.3</f>
        <v>44.414999999999999</v>
      </c>
      <c r="D104" s="20" t="s">
        <v>25</v>
      </c>
      <c r="E104" s="19"/>
      <c r="F104" s="19"/>
      <c r="G104" s="19"/>
      <c r="H104" s="19"/>
      <c r="I104" s="19"/>
      <c r="J104" s="19"/>
    </row>
    <row r="105" spans="1:10">
      <c r="A105" s="38"/>
      <c r="B105" s="22" t="s">
        <v>215</v>
      </c>
      <c r="C105" s="19">
        <v>296.10000000000002</v>
      </c>
      <c r="D105" s="20" t="s">
        <v>23</v>
      </c>
      <c r="E105" s="19"/>
      <c r="F105" s="19"/>
      <c r="G105" s="19"/>
      <c r="H105" s="19"/>
      <c r="I105" s="19"/>
      <c r="J105" s="19"/>
    </row>
    <row r="106" spans="1:10">
      <c r="A106" s="38"/>
      <c r="B106" s="35" t="s">
        <v>216</v>
      </c>
      <c r="C106" s="19">
        <f>C105*0.25</f>
        <v>74.025000000000006</v>
      </c>
      <c r="D106" s="20" t="s">
        <v>24</v>
      </c>
      <c r="E106" s="19"/>
      <c r="F106" s="19"/>
      <c r="G106" s="19"/>
      <c r="H106" s="19"/>
      <c r="I106" s="19"/>
      <c r="J106" s="19"/>
    </row>
    <row r="107" spans="1:10">
      <c r="A107" s="38"/>
      <c r="B107" s="35" t="s">
        <v>217</v>
      </c>
      <c r="C107" s="19"/>
      <c r="D107" s="20"/>
      <c r="E107" s="19"/>
      <c r="F107" s="19"/>
      <c r="G107" s="19"/>
      <c r="H107" s="19"/>
      <c r="I107" s="19"/>
      <c r="J107" s="19"/>
    </row>
    <row r="108" spans="1:10">
      <c r="A108" s="38"/>
      <c r="B108" s="22" t="s">
        <v>222</v>
      </c>
      <c r="C108" s="19">
        <v>1105</v>
      </c>
      <c r="D108" s="20" t="s">
        <v>24</v>
      </c>
      <c r="E108" s="19"/>
      <c r="F108" s="19"/>
      <c r="G108" s="19"/>
      <c r="H108" s="19"/>
      <c r="I108" s="19"/>
      <c r="J108" s="19"/>
    </row>
    <row r="109" spans="1:10">
      <c r="A109" s="38"/>
      <c r="B109" s="35" t="s">
        <v>220</v>
      </c>
      <c r="C109" s="19">
        <f>SUM(C103:C108)*0.03</f>
        <v>50.027700000000003</v>
      </c>
      <c r="D109" s="20" t="s">
        <v>24</v>
      </c>
      <c r="E109" s="19"/>
      <c r="F109" s="19"/>
      <c r="G109" s="19"/>
      <c r="H109" s="19"/>
      <c r="I109" s="19"/>
      <c r="J109" s="19"/>
    </row>
    <row r="110" spans="1:10">
      <c r="A110" s="38"/>
      <c r="B110" s="35" t="s">
        <v>668</v>
      </c>
      <c r="C110" s="19"/>
      <c r="D110" s="20"/>
      <c r="E110" s="19"/>
      <c r="F110" s="19"/>
      <c r="G110" s="19"/>
      <c r="H110" s="19"/>
      <c r="I110" s="19"/>
      <c r="J110" s="19"/>
    </row>
    <row r="111" spans="1:10" s="206" customFormat="1">
      <c r="A111" s="204"/>
      <c r="B111" s="196" t="s">
        <v>670</v>
      </c>
      <c r="C111" s="200">
        <v>5657.31</v>
      </c>
      <c r="D111" s="205" t="s">
        <v>24</v>
      </c>
      <c r="E111" s="200"/>
      <c r="F111" s="200"/>
      <c r="G111" s="200"/>
      <c r="H111" s="200"/>
      <c r="I111" s="200"/>
      <c r="J111" s="200"/>
    </row>
    <row r="112" spans="1:10" s="206" customFormat="1">
      <c r="A112" s="204"/>
      <c r="B112" s="196" t="s">
        <v>669</v>
      </c>
      <c r="C112" s="200">
        <v>1832.57</v>
      </c>
      <c r="D112" s="205" t="s">
        <v>24</v>
      </c>
      <c r="E112" s="200"/>
      <c r="F112" s="200"/>
      <c r="G112" s="200"/>
      <c r="H112" s="200"/>
      <c r="I112" s="200"/>
      <c r="J112" s="200"/>
    </row>
    <row r="113" spans="1:10" s="206" customFormat="1">
      <c r="A113" s="204"/>
      <c r="B113" s="196" t="s">
        <v>671</v>
      </c>
      <c r="C113" s="200">
        <v>1050</v>
      </c>
      <c r="D113" s="205" t="s">
        <v>24</v>
      </c>
      <c r="E113" s="200"/>
      <c r="F113" s="200"/>
      <c r="G113" s="200"/>
      <c r="H113" s="200"/>
      <c r="I113" s="200"/>
      <c r="J113" s="200"/>
    </row>
    <row r="114" spans="1:10" s="206" customFormat="1">
      <c r="A114" s="204"/>
      <c r="B114" s="22" t="s">
        <v>203</v>
      </c>
      <c r="C114" s="200">
        <v>73.599999999999994</v>
      </c>
      <c r="D114" s="205" t="s">
        <v>24</v>
      </c>
      <c r="E114" s="200"/>
      <c r="F114" s="200"/>
      <c r="G114" s="200"/>
      <c r="H114" s="200"/>
      <c r="I114" s="200"/>
      <c r="J114" s="200"/>
    </row>
    <row r="115" spans="1:10">
      <c r="A115" s="38"/>
      <c r="B115" s="35" t="s">
        <v>683</v>
      </c>
      <c r="C115" s="19">
        <v>358.08</v>
      </c>
      <c r="D115" s="20" t="s">
        <v>23</v>
      </c>
      <c r="E115" s="19"/>
      <c r="F115" s="19"/>
      <c r="G115" s="19"/>
      <c r="H115" s="19"/>
      <c r="I115" s="19"/>
      <c r="J115" s="19"/>
    </row>
    <row r="116" spans="1:10" s="30" customFormat="1">
      <c r="A116" s="124"/>
      <c r="B116" s="27" t="s">
        <v>72</v>
      </c>
      <c r="C116" s="28"/>
      <c r="D116" s="29"/>
      <c r="E116" s="28"/>
      <c r="F116" s="28"/>
      <c r="G116" s="28"/>
      <c r="H116" s="28"/>
      <c r="I116" s="28"/>
      <c r="J116" s="28"/>
    </row>
    <row r="117" spans="1:10">
      <c r="A117" s="32" t="s">
        <v>151</v>
      </c>
      <c r="B117" s="33" t="s">
        <v>66</v>
      </c>
      <c r="C117" s="19"/>
      <c r="D117" s="20"/>
      <c r="E117" s="19"/>
      <c r="F117" s="19"/>
      <c r="G117" s="19"/>
      <c r="H117" s="19"/>
      <c r="I117" s="19"/>
      <c r="J117" s="19"/>
    </row>
    <row r="118" spans="1:10">
      <c r="A118" s="38">
        <v>3.1</v>
      </c>
      <c r="B118" s="35" t="s">
        <v>312</v>
      </c>
      <c r="C118" s="19"/>
      <c r="D118" s="20"/>
      <c r="E118" s="19"/>
      <c r="F118" s="19"/>
      <c r="G118" s="19"/>
      <c r="H118" s="19"/>
      <c r="I118" s="19"/>
      <c r="J118" s="19"/>
    </row>
    <row r="119" spans="1:10">
      <c r="A119" s="38"/>
      <c r="B119" s="22" t="s">
        <v>302</v>
      </c>
      <c r="C119" s="19">
        <v>458.23</v>
      </c>
      <c r="D119" s="20" t="s">
        <v>2</v>
      </c>
      <c r="E119" s="19"/>
      <c r="F119" s="19"/>
      <c r="G119" s="19"/>
      <c r="H119" s="19"/>
      <c r="I119" s="19"/>
      <c r="J119" s="19"/>
    </row>
    <row r="120" spans="1:10">
      <c r="A120" s="38">
        <v>3.2</v>
      </c>
      <c r="B120" s="35" t="s">
        <v>313</v>
      </c>
      <c r="C120" s="19"/>
      <c r="D120" s="20"/>
      <c r="E120" s="19"/>
      <c r="F120" s="19"/>
      <c r="G120" s="19"/>
      <c r="H120" s="19"/>
      <c r="I120" s="19"/>
      <c r="J120" s="19"/>
    </row>
    <row r="121" spans="1:10">
      <c r="A121" s="38"/>
      <c r="B121" s="22" t="s">
        <v>302</v>
      </c>
      <c r="C121" s="19">
        <v>30</v>
      </c>
      <c r="D121" s="20" t="s">
        <v>3</v>
      </c>
      <c r="E121" s="19"/>
      <c r="F121" s="19"/>
      <c r="G121" s="19"/>
      <c r="H121" s="19"/>
      <c r="I121" s="19"/>
      <c r="J121" s="19"/>
    </row>
    <row r="122" spans="1:10">
      <c r="A122" s="38">
        <v>3.3</v>
      </c>
      <c r="B122" s="35" t="s">
        <v>38</v>
      </c>
      <c r="C122" s="19">
        <v>1</v>
      </c>
      <c r="D122" s="20" t="s">
        <v>12</v>
      </c>
      <c r="E122" s="19"/>
      <c r="F122" s="19"/>
      <c r="G122" s="19"/>
      <c r="H122" s="19"/>
      <c r="I122" s="19"/>
      <c r="J122" s="19"/>
    </row>
    <row r="123" spans="1:10">
      <c r="A123" s="38">
        <v>3.4</v>
      </c>
      <c r="B123" s="35" t="s">
        <v>37</v>
      </c>
      <c r="C123" s="19">
        <v>1</v>
      </c>
      <c r="D123" s="20" t="s">
        <v>12</v>
      </c>
      <c r="E123" s="19"/>
      <c r="F123" s="19"/>
      <c r="G123" s="19"/>
      <c r="H123" s="19"/>
      <c r="I123" s="19"/>
      <c r="J123" s="19"/>
    </row>
    <row r="124" spans="1:10">
      <c r="A124" s="38">
        <v>3.5</v>
      </c>
      <c r="B124" s="35" t="s">
        <v>36</v>
      </c>
      <c r="C124" s="19">
        <v>1</v>
      </c>
      <c r="D124" s="20" t="s">
        <v>12</v>
      </c>
      <c r="E124" s="19"/>
      <c r="F124" s="19"/>
      <c r="G124" s="19"/>
      <c r="H124" s="19"/>
      <c r="I124" s="19"/>
      <c r="J124" s="19"/>
    </row>
    <row r="125" spans="1:10" s="30" customFormat="1">
      <c r="A125" s="26"/>
      <c r="B125" s="27" t="s">
        <v>71</v>
      </c>
      <c r="C125" s="28"/>
      <c r="D125" s="29"/>
      <c r="E125" s="28"/>
      <c r="F125" s="28"/>
      <c r="G125" s="28"/>
      <c r="H125" s="28"/>
      <c r="I125" s="28"/>
      <c r="J125" s="28"/>
    </row>
    <row r="126" spans="1:10">
      <c r="A126" s="32" t="s">
        <v>152</v>
      </c>
      <c r="B126" s="33" t="s">
        <v>67</v>
      </c>
      <c r="C126" s="19"/>
      <c r="D126" s="20"/>
      <c r="E126" s="19"/>
      <c r="F126" s="19"/>
      <c r="G126" s="19"/>
      <c r="H126" s="19"/>
      <c r="I126" s="19"/>
      <c r="J126" s="19"/>
    </row>
    <row r="127" spans="1:10" s="206" customFormat="1">
      <c r="A127" s="204">
        <v>4.0999999999999996</v>
      </c>
      <c r="B127" s="195" t="s">
        <v>314</v>
      </c>
      <c r="C127" s="200">
        <v>1</v>
      </c>
      <c r="D127" s="205" t="s">
        <v>13</v>
      </c>
      <c r="E127" s="200"/>
      <c r="F127" s="200"/>
      <c r="G127" s="200"/>
      <c r="H127" s="200"/>
      <c r="I127" s="200"/>
      <c r="J127" s="200"/>
    </row>
    <row r="128" spans="1:10" s="206" customFormat="1">
      <c r="A128" s="204"/>
      <c r="B128" s="195" t="s">
        <v>315</v>
      </c>
      <c r="C128" s="200"/>
      <c r="D128" s="205"/>
      <c r="E128" s="200"/>
      <c r="F128" s="200"/>
      <c r="G128" s="200"/>
      <c r="H128" s="200"/>
      <c r="I128" s="200"/>
      <c r="J128" s="200"/>
    </row>
    <row r="129" spans="1:10" s="206" customFormat="1">
      <c r="A129" s="204">
        <v>4.2</v>
      </c>
      <c r="B129" s="195" t="s">
        <v>537</v>
      </c>
      <c r="C129" s="200">
        <v>1</v>
      </c>
      <c r="D129" s="205" t="s">
        <v>13</v>
      </c>
      <c r="E129" s="200"/>
      <c r="F129" s="200"/>
      <c r="G129" s="200"/>
      <c r="H129" s="200"/>
      <c r="I129" s="200"/>
      <c r="J129" s="200"/>
    </row>
    <row r="130" spans="1:10" s="206" customFormat="1">
      <c r="A130" s="204">
        <v>4.3</v>
      </c>
      <c r="B130" s="195" t="s">
        <v>317</v>
      </c>
      <c r="C130" s="200">
        <v>1</v>
      </c>
      <c r="D130" s="205" t="s">
        <v>39</v>
      </c>
      <c r="E130" s="200"/>
      <c r="F130" s="200"/>
      <c r="G130" s="200"/>
      <c r="H130" s="200"/>
      <c r="I130" s="200"/>
      <c r="J130" s="200"/>
    </row>
    <row r="131" spans="1:10" s="30" customFormat="1">
      <c r="A131" s="26"/>
      <c r="B131" s="27" t="s">
        <v>70</v>
      </c>
      <c r="C131" s="28"/>
      <c r="D131" s="29"/>
      <c r="E131" s="28"/>
      <c r="F131" s="28"/>
      <c r="G131" s="28"/>
      <c r="H131" s="28"/>
      <c r="I131" s="28"/>
      <c r="J131" s="28"/>
    </row>
    <row r="132" spans="1:10">
      <c r="A132" s="32" t="s">
        <v>153</v>
      </c>
      <c r="B132" s="33" t="s">
        <v>68</v>
      </c>
      <c r="C132" s="19"/>
      <c r="D132" s="20"/>
      <c r="E132" s="19"/>
      <c r="F132" s="19"/>
      <c r="G132" s="19"/>
      <c r="H132" s="19"/>
      <c r="I132" s="19"/>
      <c r="J132" s="19"/>
    </row>
    <row r="133" spans="1:10">
      <c r="A133" s="38">
        <v>5.0999999999999996</v>
      </c>
      <c r="B133" s="35" t="s">
        <v>30</v>
      </c>
      <c r="C133" s="19"/>
      <c r="D133" s="20"/>
      <c r="E133" s="19"/>
      <c r="F133" s="19"/>
      <c r="G133" s="19"/>
      <c r="H133" s="19"/>
      <c r="I133" s="19"/>
      <c r="J133" s="19"/>
    </row>
    <row r="134" spans="1:10">
      <c r="A134" s="38"/>
      <c r="B134" s="22" t="s">
        <v>316</v>
      </c>
      <c r="C134" s="19">
        <v>42.94</v>
      </c>
      <c r="D134" s="20" t="s">
        <v>2</v>
      </c>
      <c r="E134" s="19"/>
      <c r="F134" s="19"/>
      <c r="G134" s="19"/>
      <c r="H134" s="19"/>
      <c r="I134" s="19"/>
      <c r="J134" s="19"/>
    </row>
    <row r="135" spans="1:10">
      <c r="A135" s="38"/>
      <c r="B135" s="22" t="s">
        <v>303</v>
      </c>
      <c r="C135" s="19">
        <v>137.88</v>
      </c>
      <c r="D135" s="20" t="s">
        <v>2</v>
      </c>
      <c r="E135" s="19"/>
      <c r="F135" s="19"/>
      <c r="G135" s="19"/>
      <c r="H135" s="19"/>
      <c r="I135" s="19"/>
      <c r="J135" s="19"/>
    </row>
    <row r="136" spans="1:10">
      <c r="A136" s="38">
        <v>5.2</v>
      </c>
      <c r="B136" s="35" t="s">
        <v>38</v>
      </c>
      <c r="C136" s="19">
        <v>1</v>
      </c>
      <c r="D136" s="20" t="s">
        <v>12</v>
      </c>
      <c r="E136" s="19"/>
      <c r="F136" s="19"/>
      <c r="G136" s="19"/>
      <c r="H136" s="19"/>
      <c r="I136" s="19"/>
      <c r="J136" s="19"/>
    </row>
    <row r="137" spans="1:10">
      <c r="A137" s="38">
        <v>5.3</v>
      </c>
      <c r="B137" s="35" t="s">
        <v>37</v>
      </c>
      <c r="C137" s="19">
        <v>1</v>
      </c>
      <c r="D137" s="20" t="s">
        <v>12</v>
      </c>
      <c r="E137" s="19"/>
      <c r="F137" s="19"/>
      <c r="G137" s="19"/>
      <c r="H137" s="19"/>
      <c r="I137" s="19"/>
      <c r="J137" s="19"/>
    </row>
    <row r="138" spans="1:10">
      <c r="A138" s="38">
        <v>5.4</v>
      </c>
      <c r="B138" s="35" t="s">
        <v>36</v>
      </c>
      <c r="C138" s="19">
        <v>1</v>
      </c>
      <c r="D138" s="20" t="s">
        <v>12</v>
      </c>
      <c r="E138" s="19"/>
      <c r="F138" s="19"/>
      <c r="G138" s="19"/>
      <c r="H138" s="19"/>
      <c r="I138" s="19"/>
      <c r="J138" s="19"/>
    </row>
    <row r="139" spans="1:10">
      <c r="A139" s="38">
        <v>5.5</v>
      </c>
      <c r="B139" s="35" t="s">
        <v>601</v>
      </c>
      <c r="C139" s="19">
        <v>1</v>
      </c>
      <c r="D139" s="20" t="s">
        <v>12</v>
      </c>
      <c r="E139" s="19"/>
      <c r="F139" s="19"/>
      <c r="G139" s="19"/>
      <c r="H139" s="19"/>
      <c r="I139" s="19"/>
      <c r="J139" s="19"/>
    </row>
    <row r="140" spans="1:10">
      <c r="A140" s="38">
        <v>5.5</v>
      </c>
      <c r="B140" s="35" t="s">
        <v>32</v>
      </c>
      <c r="C140" s="19">
        <v>14</v>
      </c>
      <c r="D140" s="20" t="s">
        <v>31</v>
      </c>
      <c r="E140" s="19"/>
      <c r="F140" s="19"/>
      <c r="G140" s="19"/>
      <c r="H140" s="19"/>
      <c r="I140" s="19"/>
      <c r="J140" s="19"/>
    </row>
    <row r="141" spans="1:10">
      <c r="A141" s="38">
        <v>5.6</v>
      </c>
      <c r="B141" s="35" t="s">
        <v>11</v>
      </c>
      <c r="C141" s="19">
        <v>1</v>
      </c>
      <c r="D141" s="20" t="s">
        <v>3</v>
      </c>
      <c r="E141" s="19"/>
      <c r="F141" s="19"/>
      <c r="G141" s="19"/>
      <c r="H141" s="19"/>
      <c r="I141" s="19"/>
      <c r="J141" s="19"/>
    </row>
    <row r="142" spans="1:10">
      <c r="A142" s="38">
        <v>5.7</v>
      </c>
      <c r="B142" s="35" t="s">
        <v>271</v>
      </c>
      <c r="C142" s="19">
        <v>1</v>
      </c>
      <c r="D142" s="20" t="s">
        <v>3</v>
      </c>
      <c r="E142" s="19"/>
      <c r="F142" s="19"/>
      <c r="G142" s="19"/>
      <c r="H142" s="19"/>
      <c r="I142" s="19"/>
      <c r="J142" s="19"/>
    </row>
    <row r="143" spans="1:10" s="30" customFormat="1">
      <c r="A143" s="26"/>
      <c r="B143" s="27" t="s">
        <v>69</v>
      </c>
      <c r="C143" s="28"/>
      <c r="D143" s="29"/>
      <c r="E143" s="28"/>
      <c r="F143" s="28"/>
      <c r="G143" s="28"/>
      <c r="H143" s="28"/>
      <c r="I143" s="28"/>
      <c r="J143" s="28"/>
    </row>
    <row r="235" spans="4:4">
      <c r="D235" s="49"/>
    </row>
  </sheetData>
  <mergeCells count="12">
    <mergeCell ref="I7:I8"/>
    <mergeCell ref="J7:J8"/>
    <mergeCell ref="A1:J1"/>
    <mergeCell ref="D2:I2"/>
    <mergeCell ref="J2:J5"/>
    <mergeCell ref="F6:G6"/>
    <mergeCell ref="A7:A8"/>
    <mergeCell ref="B7:B8"/>
    <mergeCell ref="C7:C8"/>
    <mergeCell ref="D7:D8"/>
    <mergeCell ref="E7:F7"/>
    <mergeCell ref="G7:H7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95" orientation="landscape" horizontalDpi="4294967293" r:id="rId1"/>
  <headerFooter>
    <oddHeader xml:space="preserve">&amp;R&amp;"TH SarabunPSK,ธรรมดา"&amp;12แบบ ปร.4.4 (ก)หมวดงานระบบสุขาภิบาล และ ดับเพลิง อาคาร G  แผ่นที่ &amp;Pจากจำนวน &amp;N </oddHeader>
  </headerFooter>
  <rowBreaks count="7" manualBreakCount="7">
    <brk id="24" max="16383" man="1"/>
    <brk id="43" max="9" man="1"/>
    <brk id="62" max="9" man="1"/>
    <brk id="75" max="16383" man="1"/>
    <brk id="86" max="9" man="1"/>
    <brk id="116" max="9" man="1"/>
    <brk id="13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1" tint="0.249977111117893"/>
  </sheetPr>
  <dimension ref="A1:Q179"/>
  <sheetViews>
    <sheetView topLeftCell="A10" zoomScale="85" zoomScaleNormal="85" zoomScaleSheetLayoutView="85" zoomScalePageLayoutView="85" workbookViewId="0">
      <selection activeCell="J34" sqref="I34:J34"/>
    </sheetView>
  </sheetViews>
  <sheetFormatPr defaultColWidth="9" defaultRowHeight="17.25"/>
  <cols>
    <col min="1" max="1" width="6.28515625" style="48" customWidth="1"/>
    <col min="2" max="2" width="51.7109375" style="1" customWidth="1"/>
    <col min="3" max="3" width="9" style="47" bestFit="1" customWidth="1"/>
    <col min="4" max="4" width="7" style="1" customWidth="1"/>
    <col min="5" max="5" width="9.7109375" style="1" customWidth="1"/>
    <col min="6" max="6" width="12.7109375" style="1" bestFit="1" customWidth="1"/>
    <col min="7" max="7" width="9.28515625" style="1" bestFit="1" customWidth="1"/>
    <col min="8" max="9" width="12.7109375" style="1" bestFit="1" customWidth="1"/>
    <col min="10" max="10" width="8.42578125" style="1" customWidth="1"/>
    <col min="11" max="11" width="12.28515625" style="1" bestFit="1" customWidth="1"/>
    <col min="12" max="12" width="14.42578125" style="1" customWidth="1"/>
    <col min="13" max="16384" width="9" style="1"/>
  </cols>
  <sheetData>
    <row r="1" spans="1:17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7">
      <c r="A2" s="2" t="s">
        <v>607</v>
      </c>
      <c r="B2" s="3"/>
      <c r="C2" s="3"/>
      <c r="D2" s="4"/>
      <c r="E2" s="4"/>
      <c r="F2" s="4"/>
      <c r="G2" s="4"/>
      <c r="H2" s="4"/>
      <c r="I2" s="4"/>
      <c r="J2" s="281"/>
    </row>
    <row r="3" spans="1:17">
      <c r="A3" s="5" t="s">
        <v>647</v>
      </c>
      <c r="C3" s="1"/>
      <c r="D3" s="6"/>
      <c r="E3" s="7"/>
      <c r="F3" s="8"/>
      <c r="H3" s="8"/>
      <c r="J3" s="282"/>
    </row>
    <row r="4" spans="1:17">
      <c r="A4" s="5" t="s">
        <v>693</v>
      </c>
      <c r="C4" s="1"/>
      <c r="D4" s="6"/>
      <c r="E4" s="7"/>
      <c r="F4" s="8"/>
      <c r="H4" s="8"/>
      <c r="J4" s="282"/>
    </row>
    <row r="5" spans="1:17">
      <c r="A5" s="5" t="s">
        <v>608</v>
      </c>
      <c r="C5" s="1"/>
      <c r="D5" s="6"/>
      <c r="E5" s="7"/>
      <c r="F5" s="8"/>
      <c r="H5" s="8"/>
      <c r="J5" s="282"/>
    </row>
    <row r="6" spans="1:17">
      <c r="A6" s="51" t="s">
        <v>731</v>
      </c>
      <c r="C6" s="1" t="s">
        <v>732</v>
      </c>
      <c r="D6" s="11"/>
      <c r="E6" s="12"/>
      <c r="F6" s="13"/>
      <c r="G6" s="13"/>
      <c r="H6" s="10"/>
      <c r="I6" s="10"/>
      <c r="J6" s="14"/>
      <c r="Q6" s="15"/>
    </row>
    <row r="7" spans="1:17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7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7">
      <c r="A9" s="17">
        <v>1.5</v>
      </c>
      <c r="B9" s="52" t="s">
        <v>660</v>
      </c>
      <c r="C9" s="19"/>
      <c r="D9" s="20"/>
      <c r="E9" s="19"/>
      <c r="F9" s="19"/>
      <c r="G9" s="19"/>
      <c r="H9" s="19"/>
      <c r="I9" s="34"/>
      <c r="J9" s="19"/>
    </row>
    <row r="10" spans="1:17">
      <c r="A10" s="24" t="s">
        <v>479</v>
      </c>
      <c r="B10" s="35" t="s">
        <v>486</v>
      </c>
      <c r="C10" s="19">
        <v>1</v>
      </c>
      <c r="D10" s="20" t="s">
        <v>0</v>
      </c>
      <c r="E10" s="19"/>
      <c r="F10" s="19"/>
      <c r="G10" s="19"/>
      <c r="H10" s="19"/>
      <c r="I10" s="34"/>
      <c r="J10" s="19"/>
    </row>
    <row r="11" spans="1:17">
      <c r="A11" s="24" t="s">
        <v>488</v>
      </c>
      <c r="B11" s="35" t="s">
        <v>487</v>
      </c>
      <c r="C11" s="19">
        <v>1</v>
      </c>
      <c r="D11" s="20" t="s">
        <v>0</v>
      </c>
      <c r="E11" s="19"/>
      <c r="F11" s="19"/>
      <c r="G11" s="19"/>
      <c r="H11" s="19"/>
      <c r="I11" s="34"/>
      <c r="J11" s="19"/>
    </row>
    <row r="12" spans="1:17">
      <c r="A12" s="24" t="s">
        <v>512</v>
      </c>
      <c r="B12" s="73" t="s">
        <v>515</v>
      </c>
      <c r="C12" s="19">
        <v>1</v>
      </c>
      <c r="D12" s="20" t="s">
        <v>0</v>
      </c>
      <c r="E12" s="19"/>
      <c r="F12" s="19"/>
      <c r="G12" s="19"/>
      <c r="H12" s="19"/>
      <c r="I12" s="34"/>
      <c r="J12" s="19"/>
    </row>
    <row r="13" spans="1:17">
      <c r="A13" s="24" t="s">
        <v>513</v>
      </c>
      <c r="B13" s="152" t="s">
        <v>535</v>
      </c>
      <c r="C13" s="19">
        <v>1</v>
      </c>
      <c r="D13" s="20" t="s">
        <v>0</v>
      </c>
      <c r="E13" s="19"/>
      <c r="F13" s="19"/>
      <c r="G13" s="19"/>
      <c r="H13" s="19"/>
      <c r="I13" s="34"/>
      <c r="J13" s="19"/>
    </row>
    <row r="14" spans="1:17">
      <c r="A14" s="54"/>
      <c r="B14" s="33"/>
      <c r="C14" s="19"/>
      <c r="D14" s="20"/>
      <c r="E14" s="19"/>
      <c r="F14" s="19"/>
      <c r="G14" s="19"/>
      <c r="H14" s="19"/>
      <c r="I14" s="34"/>
      <c r="J14" s="19"/>
    </row>
    <row r="15" spans="1:17">
      <c r="A15" s="54"/>
      <c r="B15" s="18"/>
      <c r="C15" s="19"/>
      <c r="D15" s="20"/>
      <c r="E15" s="19"/>
      <c r="F15" s="19"/>
      <c r="G15" s="19"/>
      <c r="H15" s="19"/>
      <c r="I15" s="34"/>
      <c r="J15" s="19"/>
    </row>
    <row r="16" spans="1:17">
      <c r="A16" s="54"/>
      <c r="B16" s="18"/>
      <c r="C16" s="19"/>
      <c r="D16" s="20"/>
      <c r="E16" s="19"/>
      <c r="F16" s="19"/>
      <c r="G16" s="19"/>
      <c r="H16" s="19"/>
      <c r="I16" s="34"/>
      <c r="J16" s="19"/>
    </row>
    <row r="17" spans="1:12">
      <c r="A17" s="54"/>
      <c r="B17" s="18"/>
      <c r="C17" s="19"/>
      <c r="D17" s="20"/>
      <c r="E17" s="19"/>
      <c r="F17" s="19"/>
      <c r="G17" s="19"/>
      <c r="H17" s="19"/>
      <c r="I17" s="34"/>
      <c r="J17" s="19"/>
    </row>
    <row r="18" spans="1:12">
      <c r="A18" s="54"/>
      <c r="B18" s="18"/>
      <c r="C18" s="19"/>
      <c r="D18" s="20"/>
      <c r="E18" s="19"/>
      <c r="F18" s="19"/>
      <c r="G18" s="19"/>
      <c r="H18" s="19"/>
      <c r="I18" s="34"/>
      <c r="J18" s="19"/>
    </row>
    <row r="19" spans="1:12">
      <c r="A19" s="54"/>
      <c r="B19" s="18"/>
      <c r="C19" s="19"/>
      <c r="D19" s="20"/>
      <c r="E19" s="19"/>
      <c r="F19" s="19"/>
      <c r="G19" s="19"/>
      <c r="H19" s="19"/>
      <c r="I19" s="34"/>
      <c r="J19" s="19"/>
      <c r="L19" s="51"/>
    </row>
    <row r="20" spans="1:12">
      <c r="A20" s="54"/>
      <c r="B20" s="18"/>
      <c r="C20" s="19"/>
      <c r="D20" s="20"/>
      <c r="E20" s="19"/>
      <c r="F20" s="19"/>
      <c r="G20" s="19"/>
      <c r="H20" s="19"/>
      <c r="I20" s="34"/>
      <c r="J20" s="19"/>
    </row>
    <row r="21" spans="1:12">
      <c r="A21" s="54"/>
      <c r="B21" s="18"/>
      <c r="C21" s="19"/>
      <c r="D21" s="20"/>
      <c r="E21" s="19"/>
      <c r="F21" s="19"/>
      <c r="G21" s="19"/>
      <c r="H21" s="19"/>
      <c r="I21" s="34"/>
      <c r="J21" s="19"/>
    </row>
    <row r="22" spans="1:12">
      <c r="A22" s="54"/>
      <c r="B22" s="55"/>
      <c r="C22" s="19"/>
      <c r="D22" s="20"/>
      <c r="E22" s="19"/>
      <c r="F22" s="19"/>
      <c r="G22" s="19"/>
      <c r="H22" s="19"/>
      <c r="I22" s="34"/>
      <c r="J22" s="19"/>
    </row>
    <row r="23" spans="1:12">
      <c r="A23" s="54"/>
      <c r="B23" s="55"/>
      <c r="C23" s="19"/>
      <c r="D23" s="20"/>
      <c r="E23" s="19"/>
      <c r="F23" s="19"/>
      <c r="G23" s="19"/>
      <c r="H23" s="19"/>
      <c r="I23" s="34"/>
      <c r="J23" s="19"/>
    </row>
    <row r="24" spans="1:12">
      <c r="A24" s="57"/>
      <c r="B24" s="27" t="s">
        <v>478</v>
      </c>
      <c r="C24" s="58"/>
      <c r="D24" s="59"/>
      <c r="E24" s="58"/>
      <c r="F24" s="28"/>
      <c r="G24" s="58"/>
      <c r="H24" s="28"/>
      <c r="I24" s="28"/>
      <c r="J24" s="58"/>
    </row>
    <row r="25" spans="1:12">
      <c r="A25" s="17" t="s">
        <v>479</v>
      </c>
      <c r="B25" s="33" t="s">
        <v>698</v>
      </c>
      <c r="C25" s="19"/>
      <c r="D25" s="20"/>
      <c r="E25" s="19"/>
      <c r="F25" s="19"/>
      <c r="G25" s="19"/>
      <c r="H25" s="19"/>
      <c r="I25" s="19"/>
      <c r="J25" s="19"/>
    </row>
    <row r="26" spans="1:12">
      <c r="A26" s="24">
        <v>1.1000000000000001</v>
      </c>
      <c r="B26" s="35" t="s">
        <v>632</v>
      </c>
      <c r="C26" s="19">
        <v>152.11000000000001</v>
      </c>
      <c r="D26" s="20" t="s">
        <v>22</v>
      </c>
      <c r="E26" s="19"/>
      <c r="F26" s="19"/>
      <c r="G26" s="19"/>
      <c r="H26" s="19"/>
      <c r="I26" s="19"/>
      <c r="J26" s="19"/>
    </row>
    <row r="27" spans="1:12">
      <c r="A27" s="24">
        <v>1.2</v>
      </c>
      <c r="B27" s="35" t="s">
        <v>481</v>
      </c>
      <c r="C27" s="19">
        <v>1218</v>
      </c>
      <c r="D27" s="20" t="s">
        <v>22</v>
      </c>
      <c r="E27" s="19"/>
      <c r="F27" s="19"/>
      <c r="G27" s="200"/>
      <c r="H27" s="19"/>
      <c r="I27" s="19"/>
      <c r="J27" s="19"/>
    </row>
    <row r="28" spans="1:12">
      <c r="A28" s="24">
        <v>1.3</v>
      </c>
      <c r="B28" s="61" t="s">
        <v>480</v>
      </c>
      <c r="C28" s="19">
        <v>381.6</v>
      </c>
      <c r="D28" s="20" t="s">
        <v>22</v>
      </c>
      <c r="E28" s="19"/>
      <c r="F28" s="19"/>
      <c r="G28" s="19"/>
      <c r="H28" s="19"/>
      <c r="I28" s="19"/>
      <c r="J28" s="19"/>
    </row>
    <row r="29" spans="1:12">
      <c r="A29" s="24">
        <v>1.4</v>
      </c>
      <c r="B29" s="35" t="s">
        <v>628</v>
      </c>
      <c r="C29" s="19">
        <v>635.38</v>
      </c>
      <c r="D29" s="20" t="s">
        <v>22</v>
      </c>
      <c r="E29" s="19"/>
      <c r="F29" s="19"/>
      <c r="G29" s="19"/>
      <c r="H29" s="19"/>
      <c r="I29" s="19"/>
      <c r="J29" s="19"/>
    </row>
    <row r="30" spans="1:12">
      <c r="A30" s="24">
        <v>1.5</v>
      </c>
      <c r="B30" s="35" t="s">
        <v>202</v>
      </c>
      <c r="C30" s="19"/>
      <c r="D30" s="20"/>
      <c r="E30" s="19"/>
      <c r="F30" s="19"/>
      <c r="G30" s="19"/>
      <c r="H30" s="19"/>
      <c r="I30" s="19"/>
      <c r="J30" s="19"/>
    </row>
    <row r="31" spans="1:12">
      <c r="A31" s="24"/>
      <c r="B31" s="22" t="s">
        <v>491</v>
      </c>
      <c r="C31" s="25">
        <v>45.12</v>
      </c>
      <c r="D31" s="20" t="s">
        <v>25</v>
      </c>
      <c r="E31" s="19"/>
      <c r="F31" s="19"/>
      <c r="G31" s="19"/>
      <c r="H31" s="19"/>
      <c r="I31" s="19"/>
      <c r="J31" s="19"/>
    </row>
    <row r="32" spans="1:12">
      <c r="A32" s="24"/>
      <c r="B32" s="22" t="s">
        <v>215</v>
      </c>
      <c r="C32" s="19">
        <v>225.59</v>
      </c>
      <c r="D32" s="20" t="s">
        <v>23</v>
      </c>
      <c r="E32" s="19"/>
      <c r="F32" s="19"/>
      <c r="G32" s="19"/>
      <c r="H32" s="19"/>
      <c r="I32" s="19"/>
      <c r="J32" s="19"/>
    </row>
    <row r="33" spans="1:13">
      <c r="A33" s="24">
        <v>1.6</v>
      </c>
      <c r="B33" s="35" t="s">
        <v>217</v>
      </c>
      <c r="C33" s="19"/>
      <c r="D33" s="20"/>
      <c r="E33" s="19"/>
      <c r="F33" s="19"/>
      <c r="G33" s="19"/>
      <c r="H33" s="19"/>
      <c r="I33" s="19"/>
      <c r="J33" s="19"/>
    </row>
    <row r="34" spans="1:13">
      <c r="A34" s="24"/>
      <c r="B34" s="22" t="s">
        <v>482</v>
      </c>
      <c r="C34" s="19">
        <v>3533</v>
      </c>
      <c r="D34" s="20" t="s">
        <v>24</v>
      </c>
      <c r="E34" s="19"/>
      <c r="F34" s="19"/>
      <c r="G34" s="19"/>
      <c r="H34" s="19"/>
      <c r="I34" s="19"/>
      <c r="J34" s="19"/>
    </row>
    <row r="35" spans="1:13">
      <c r="A35" s="24"/>
      <c r="B35" s="22" t="s">
        <v>703</v>
      </c>
      <c r="C35" s="19">
        <v>8094</v>
      </c>
      <c r="D35" s="20" t="s">
        <v>24</v>
      </c>
      <c r="E35" s="19"/>
      <c r="F35" s="19"/>
      <c r="G35" s="19"/>
      <c r="H35" s="19"/>
      <c r="I35" s="19"/>
      <c r="J35" s="19"/>
    </row>
    <row r="36" spans="1:13">
      <c r="A36" s="24"/>
      <c r="B36" s="22" t="s">
        <v>483</v>
      </c>
      <c r="C36" s="19">
        <v>887</v>
      </c>
      <c r="D36" s="20" t="s">
        <v>24</v>
      </c>
      <c r="E36" s="19"/>
      <c r="F36" s="19"/>
      <c r="G36" s="19"/>
      <c r="H36" s="19"/>
      <c r="I36" s="19"/>
      <c r="J36" s="19"/>
      <c r="L36" s="138"/>
      <c r="M36" s="138"/>
    </row>
    <row r="37" spans="1:13">
      <c r="A37" s="24"/>
      <c r="B37" s="22" t="s">
        <v>484</v>
      </c>
      <c r="C37" s="19">
        <v>183</v>
      </c>
      <c r="D37" s="20" t="s">
        <v>24</v>
      </c>
      <c r="E37" s="200"/>
      <c r="F37" s="19"/>
      <c r="G37" s="19"/>
      <c r="H37" s="19"/>
      <c r="I37" s="19"/>
      <c r="J37" s="19"/>
      <c r="L37" s="138"/>
      <c r="M37" s="138"/>
    </row>
    <row r="38" spans="1:13">
      <c r="A38" s="24"/>
      <c r="B38" s="35" t="s">
        <v>629</v>
      </c>
      <c r="C38" s="19">
        <v>668.77</v>
      </c>
      <c r="D38" s="20" t="s">
        <v>23</v>
      </c>
      <c r="E38" s="200"/>
      <c r="F38" s="19"/>
      <c r="G38" s="19"/>
      <c r="H38" s="19"/>
      <c r="I38" s="19"/>
      <c r="J38" s="19"/>
    </row>
    <row r="39" spans="1:13">
      <c r="A39" s="24"/>
      <c r="B39" s="35" t="s">
        <v>220</v>
      </c>
      <c r="C39" s="19">
        <f>SUM(C34:C35)*0.03</f>
        <v>348.81</v>
      </c>
      <c r="D39" s="20" t="s">
        <v>24</v>
      </c>
      <c r="E39" s="200"/>
      <c r="F39" s="19"/>
      <c r="G39" s="19"/>
      <c r="H39" s="19"/>
      <c r="I39" s="19"/>
      <c r="J39" s="19"/>
    </row>
    <row r="40" spans="1:13">
      <c r="A40" s="192">
        <v>1.6</v>
      </c>
      <c r="B40" s="35" t="s">
        <v>485</v>
      </c>
      <c r="C40" s="19">
        <v>890</v>
      </c>
      <c r="D40" s="20" t="s">
        <v>2</v>
      </c>
      <c r="E40" s="19"/>
      <c r="F40" s="19"/>
      <c r="G40" s="19"/>
      <c r="H40" s="19"/>
      <c r="I40" s="19"/>
      <c r="J40" s="19"/>
    </row>
    <row r="41" spans="1:13">
      <c r="A41" s="192">
        <v>1.7</v>
      </c>
      <c r="B41" s="35" t="s">
        <v>499</v>
      </c>
      <c r="C41" s="19">
        <v>765</v>
      </c>
      <c r="D41" s="20" t="s">
        <v>204</v>
      </c>
      <c r="E41" s="19"/>
      <c r="F41" s="19"/>
      <c r="G41" s="19"/>
      <c r="H41" s="19"/>
      <c r="I41" s="19"/>
      <c r="J41" s="19"/>
    </row>
    <row r="42" spans="1:13">
      <c r="A42" s="192">
        <v>1.8</v>
      </c>
      <c r="B42" s="35" t="s">
        <v>501</v>
      </c>
      <c r="C42" s="19">
        <v>209.37</v>
      </c>
      <c r="D42" s="20" t="s">
        <v>23</v>
      </c>
      <c r="E42" s="19"/>
      <c r="F42" s="19"/>
      <c r="G42" s="19"/>
      <c r="H42" s="19"/>
      <c r="I42" s="19"/>
      <c r="J42" s="19"/>
    </row>
    <row r="43" spans="1:13">
      <c r="A43" s="193">
        <v>1.1000000000000001</v>
      </c>
      <c r="B43" s="35" t="s">
        <v>630</v>
      </c>
      <c r="C43" s="19">
        <v>668.77</v>
      </c>
      <c r="D43" s="20" t="s">
        <v>23</v>
      </c>
      <c r="E43" s="19"/>
      <c r="F43" s="19"/>
      <c r="G43" s="19"/>
      <c r="H43" s="19"/>
      <c r="I43" s="19"/>
      <c r="J43" s="19"/>
    </row>
    <row r="44" spans="1:13">
      <c r="A44" s="192">
        <v>1.1100000000000001</v>
      </c>
      <c r="B44" s="152" t="s">
        <v>498</v>
      </c>
      <c r="C44" s="19">
        <v>151.22</v>
      </c>
      <c r="D44" s="20" t="s">
        <v>23</v>
      </c>
      <c r="E44" s="19"/>
      <c r="F44" s="19"/>
      <c r="G44" s="19"/>
      <c r="H44" s="19"/>
      <c r="I44" s="19"/>
      <c r="J44" s="19"/>
    </row>
    <row r="45" spans="1:13">
      <c r="A45" s="192">
        <v>1.1200000000000001</v>
      </c>
      <c r="B45" s="152" t="s">
        <v>509</v>
      </c>
      <c r="C45" s="19"/>
      <c r="D45" s="20"/>
      <c r="E45" s="19"/>
      <c r="F45" s="19"/>
      <c r="G45" s="19"/>
      <c r="H45" s="19"/>
      <c r="I45" s="19"/>
      <c r="J45" s="19"/>
    </row>
    <row r="46" spans="1:13">
      <c r="A46" s="193"/>
      <c r="B46" s="196" t="s">
        <v>508</v>
      </c>
      <c r="C46" s="19">
        <v>105</v>
      </c>
      <c r="D46" s="20" t="s">
        <v>2</v>
      </c>
      <c r="E46" s="19"/>
      <c r="F46" s="19"/>
      <c r="G46" s="19"/>
      <c r="H46" s="19"/>
      <c r="I46" s="19"/>
      <c r="J46" s="19"/>
    </row>
    <row r="47" spans="1:13">
      <c r="A47" s="192"/>
      <c r="B47" s="196" t="s">
        <v>700</v>
      </c>
      <c r="C47" s="19">
        <v>74</v>
      </c>
      <c r="D47" s="20" t="s">
        <v>2</v>
      </c>
      <c r="E47" s="19"/>
      <c r="F47" s="19"/>
      <c r="G47" s="19"/>
      <c r="H47" s="19"/>
      <c r="I47" s="19"/>
      <c r="J47" s="19"/>
    </row>
    <row r="48" spans="1:13">
      <c r="A48" s="193">
        <v>1.1299999999999999</v>
      </c>
      <c r="B48" s="195" t="s">
        <v>510</v>
      </c>
      <c r="C48" s="19"/>
      <c r="D48" s="20"/>
      <c r="E48" s="19"/>
      <c r="F48" s="19"/>
      <c r="G48" s="19"/>
      <c r="H48" s="19"/>
      <c r="I48" s="19"/>
      <c r="J48" s="19"/>
    </row>
    <row r="49" spans="1:10">
      <c r="A49" s="151"/>
      <c r="B49" s="196" t="s">
        <v>701</v>
      </c>
      <c r="C49" s="19">
        <v>11</v>
      </c>
      <c r="D49" s="20" t="s">
        <v>39</v>
      </c>
      <c r="E49" s="19"/>
      <c r="F49" s="19"/>
      <c r="G49" s="19"/>
      <c r="H49" s="19"/>
      <c r="I49" s="19"/>
      <c r="J49" s="19"/>
    </row>
    <row r="50" spans="1:10">
      <c r="A50" s="60"/>
      <c r="B50" s="225" t="s">
        <v>702</v>
      </c>
      <c r="C50" s="19">
        <v>12</v>
      </c>
      <c r="D50" s="20" t="s">
        <v>39</v>
      </c>
      <c r="E50" s="19"/>
      <c r="F50" s="19"/>
      <c r="G50" s="19"/>
      <c r="H50" s="19"/>
      <c r="I50" s="19"/>
      <c r="J50" s="19"/>
    </row>
    <row r="51" spans="1:10">
      <c r="A51" s="60"/>
      <c r="B51" s="35"/>
      <c r="C51" s="19"/>
      <c r="D51" s="20"/>
      <c r="E51" s="19"/>
      <c r="F51" s="19"/>
      <c r="G51" s="19"/>
      <c r="H51" s="19"/>
      <c r="I51" s="19"/>
      <c r="J51" s="19"/>
    </row>
    <row r="52" spans="1:10">
      <c r="A52" s="57"/>
      <c r="B52" s="27" t="s">
        <v>490</v>
      </c>
      <c r="C52" s="58"/>
      <c r="D52" s="59"/>
      <c r="E52" s="58"/>
      <c r="F52" s="28"/>
      <c r="G52" s="58"/>
      <c r="H52" s="28"/>
      <c r="I52" s="28"/>
      <c r="J52" s="58"/>
    </row>
    <row r="53" spans="1:10">
      <c r="A53" s="17" t="s">
        <v>488</v>
      </c>
      <c r="B53" s="33" t="s">
        <v>487</v>
      </c>
      <c r="C53" s="35"/>
      <c r="D53" s="20"/>
      <c r="E53" s="19"/>
      <c r="F53" s="19"/>
      <c r="G53" s="19"/>
      <c r="H53" s="19"/>
      <c r="I53" s="19"/>
      <c r="J53" s="19"/>
    </row>
    <row r="54" spans="1:10">
      <c r="A54" s="60">
        <v>2.1</v>
      </c>
      <c r="B54" s="61" t="s">
        <v>234</v>
      </c>
      <c r="C54" s="19">
        <v>24.42</v>
      </c>
      <c r="D54" s="20" t="s">
        <v>22</v>
      </c>
      <c r="E54" s="19"/>
      <c r="F54" s="19"/>
      <c r="G54" s="19"/>
      <c r="H54" s="19"/>
      <c r="I54" s="19"/>
      <c r="J54" s="19"/>
    </row>
    <row r="55" spans="1:10">
      <c r="A55" s="60">
        <v>2.2000000000000002</v>
      </c>
      <c r="B55" s="35" t="s">
        <v>480</v>
      </c>
      <c r="C55" s="19">
        <v>1.38</v>
      </c>
      <c r="D55" s="20" t="s">
        <v>22</v>
      </c>
      <c r="E55" s="19"/>
      <c r="F55" s="19"/>
      <c r="G55" s="19"/>
      <c r="H55" s="19"/>
      <c r="I55" s="19"/>
      <c r="J55" s="19"/>
    </row>
    <row r="56" spans="1:10">
      <c r="A56" s="60">
        <v>2.2999999999999998</v>
      </c>
      <c r="B56" s="35" t="s">
        <v>205</v>
      </c>
      <c r="C56" s="19">
        <v>1.1000000000000001</v>
      </c>
      <c r="D56" s="20" t="s">
        <v>22</v>
      </c>
      <c r="E56" s="19"/>
      <c r="F56" s="19"/>
      <c r="G56" s="19"/>
      <c r="H56" s="19"/>
      <c r="I56" s="19"/>
      <c r="J56" s="19"/>
    </row>
    <row r="57" spans="1:10">
      <c r="A57" s="60">
        <v>2.4</v>
      </c>
      <c r="B57" s="61" t="s">
        <v>210</v>
      </c>
      <c r="C57" s="19">
        <v>17.25</v>
      </c>
      <c r="D57" s="20" t="s">
        <v>22</v>
      </c>
      <c r="E57" s="19"/>
      <c r="F57" s="19"/>
      <c r="G57" s="19"/>
      <c r="H57" s="19"/>
      <c r="I57" s="19"/>
      <c r="J57" s="19"/>
    </row>
    <row r="58" spans="1:10">
      <c r="A58" s="60">
        <v>2.5</v>
      </c>
      <c r="B58" s="35" t="s">
        <v>202</v>
      </c>
      <c r="C58" s="19"/>
      <c r="D58" s="20"/>
      <c r="E58" s="19"/>
      <c r="F58" s="19"/>
      <c r="G58" s="19"/>
      <c r="H58" s="19"/>
      <c r="I58" s="19"/>
      <c r="J58" s="19"/>
    </row>
    <row r="59" spans="1:10">
      <c r="A59" s="60"/>
      <c r="B59" s="22" t="s">
        <v>489</v>
      </c>
      <c r="C59" s="19">
        <f>C61*0.8</f>
        <v>105.584</v>
      </c>
      <c r="D59" s="20" t="s">
        <v>25</v>
      </c>
      <c r="E59" s="19"/>
      <c r="F59" s="19"/>
      <c r="G59" s="19"/>
      <c r="H59" s="19"/>
      <c r="I59" s="19"/>
      <c r="J59" s="19"/>
    </row>
    <row r="60" spans="1:10">
      <c r="A60" s="60"/>
      <c r="B60" s="22" t="s">
        <v>213</v>
      </c>
      <c r="C60" s="19">
        <f>C59*0.3</f>
        <v>31.6752</v>
      </c>
      <c r="D60" s="20" t="s">
        <v>25</v>
      </c>
      <c r="E60" s="19"/>
      <c r="F60" s="19"/>
      <c r="G60" s="19"/>
      <c r="H60" s="19"/>
      <c r="I60" s="19"/>
      <c r="J60" s="19"/>
    </row>
    <row r="61" spans="1:10">
      <c r="A61" s="60"/>
      <c r="B61" s="22" t="s">
        <v>215</v>
      </c>
      <c r="C61" s="19">
        <v>131.97999999999999</v>
      </c>
      <c r="D61" s="20" t="s">
        <v>23</v>
      </c>
      <c r="E61" s="19"/>
      <c r="F61" s="19"/>
      <c r="G61" s="19"/>
      <c r="H61" s="19"/>
      <c r="I61" s="19"/>
      <c r="J61" s="19"/>
    </row>
    <row r="62" spans="1:10">
      <c r="A62" s="60">
        <v>2.6</v>
      </c>
      <c r="B62" s="35" t="s">
        <v>216</v>
      </c>
      <c r="C62" s="19">
        <f>C61*0.25</f>
        <v>32.994999999999997</v>
      </c>
      <c r="D62" s="20" t="s">
        <v>24</v>
      </c>
      <c r="E62" s="19"/>
      <c r="F62" s="19"/>
      <c r="G62" s="19"/>
      <c r="H62" s="19"/>
      <c r="I62" s="19"/>
      <c r="J62" s="19"/>
    </row>
    <row r="63" spans="1:10">
      <c r="A63" s="60">
        <v>2.7</v>
      </c>
      <c r="B63" s="35" t="s">
        <v>217</v>
      </c>
      <c r="C63" s="19"/>
      <c r="D63" s="20"/>
      <c r="E63" s="19"/>
      <c r="F63" s="19"/>
      <c r="G63" s="19"/>
      <c r="H63" s="19"/>
      <c r="I63" s="19"/>
      <c r="J63" s="19"/>
    </row>
    <row r="64" spans="1:10">
      <c r="A64" s="60"/>
      <c r="B64" s="22" t="s">
        <v>203</v>
      </c>
      <c r="C64" s="19">
        <v>864.24</v>
      </c>
      <c r="D64" s="20" t="s">
        <v>24</v>
      </c>
      <c r="E64" s="19"/>
      <c r="F64" s="19"/>
      <c r="G64" s="19"/>
      <c r="H64" s="19"/>
      <c r="I64" s="19"/>
      <c r="J64" s="19"/>
    </row>
    <row r="65" spans="1:12">
      <c r="A65" s="60"/>
      <c r="B65" s="22" t="s">
        <v>218</v>
      </c>
      <c r="C65" s="19">
        <v>637.1</v>
      </c>
      <c r="D65" s="20" t="s">
        <v>24</v>
      </c>
      <c r="E65" s="19"/>
      <c r="F65" s="19"/>
      <c r="G65" s="19"/>
      <c r="H65" s="19"/>
      <c r="I65" s="19"/>
      <c r="J65" s="19"/>
    </row>
    <row r="66" spans="1:12">
      <c r="A66" s="60"/>
      <c r="B66" s="22" t="s">
        <v>219</v>
      </c>
      <c r="C66" s="19">
        <v>152.84</v>
      </c>
      <c r="D66" s="20" t="s">
        <v>24</v>
      </c>
      <c r="E66" s="19"/>
      <c r="F66" s="19"/>
      <c r="G66" s="19"/>
      <c r="H66" s="19"/>
      <c r="I66" s="19"/>
      <c r="J66" s="19"/>
    </row>
    <row r="67" spans="1:12">
      <c r="A67" s="24">
        <v>2.8</v>
      </c>
      <c r="B67" s="35" t="s">
        <v>220</v>
      </c>
      <c r="C67" s="19">
        <f>SUM(C64:C66)*0.03</f>
        <v>49.625399999999999</v>
      </c>
      <c r="D67" s="20" t="s">
        <v>24</v>
      </c>
      <c r="E67" s="19"/>
      <c r="F67" s="19"/>
      <c r="G67" s="19"/>
      <c r="H67" s="19"/>
      <c r="I67" s="19"/>
      <c r="J67" s="19"/>
      <c r="K67" s="25"/>
      <c r="L67" s="25"/>
    </row>
    <row r="68" spans="1:12">
      <c r="A68" s="24">
        <v>2.9</v>
      </c>
      <c r="B68" s="35" t="s">
        <v>49</v>
      </c>
      <c r="C68" s="19"/>
      <c r="D68" s="20"/>
      <c r="E68" s="19"/>
      <c r="F68" s="19"/>
      <c r="G68" s="19"/>
      <c r="H68" s="19"/>
      <c r="I68" s="19"/>
      <c r="J68" s="19"/>
    </row>
    <row r="69" spans="1:12">
      <c r="A69" s="60"/>
      <c r="B69" s="196" t="s">
        <v>492</v>
      </c>
      <c r="C69" s="19">
        <v>278.2724</v>
      </c>
      <c r="D69" s="20" t="s">
        <v>24</v>
      </c>
      <c r="E69" s="19"/>
      <c r="F69" s="19"/>
      <c r="G69" s="19"/>
      <c r="H69" s="19"/>
      <c r="I69" s="19"/>
      <c r="J69" s="19"/>
    </row>
    <row r="70" spans="1:12">
      <c r="A70" s="60"/>
      <c r="B70" s="196" t="s">
        <v>494</v>
      </c>
      <c r="C70" s="19">
        <v>86.739800000000002</v>
      </c>
      <c r="D70" s="20" t="s">
        <v>24</v>
      </c>
      <c r="E70" s="19"/>
      <c r="F70" s="19"/>
      <c r="G70" s="19"/>
      <c r="H70" s="19"/>
      <c r="I70" s="19"/>
      <c r="J70" s="19"/>
    </row>
    <row r="71" spans="1:12">
      <c r="A71" s="60"/>
      <c r="B71" s="196" t="s">
        <v>493</v>
      </c>
      <c r="C71" s="19">
        <v>466.18640000000005</v>
      </c>
      <c r="D71" s="20" t="s">
        <v>24</v>
      </c>
      <c r="E71" s="19"/>
      <c r="F71" s="19"/>
      <c r="G71" s="19"/>
      <c r="H71" s="19"/>
      <c r="I71" s="19"/>
      <c r="J71" s="19"/>
    </row>
    <row r="72" spans="1:12">
      <c r="A72" s="60"/>
      <c r="B72" s="196" t="s">
        <v>685</v>
      </c>
      <c r="C72" s="19">
        <v>738.69250000000011</v>
      </c>
      <c r="D72" s="20" t="s">
        <v>24</v>
      </c>
      <c r="E72" s="19"/>
      <c r="F72" s="19"/>
      <c r="G72" s="19"/>
      <c r="H72" s="19"/>
      <c r="I72" s="19"/>
      <c r="J72" s="19"/>
    </row>
    <row r="73" spans="1:12">
      <c r="A73" s="153">
        <v>2.1</v>
      </c>
      <c r="B73" s="154" t="s">
        <v>496</v>
      </c>
      <c r="C73" s="155">
        <v>14</v>
      </c>
      <c r="D73" s="131" t="s">
        <v>3</v>
      </c>
      <c r="E73" s="130"/>
      <c r="F73" s="130"/>
      <c r="G73" s="130"/>
      <c r="H73" s="130"/>
      <c r="I73" s="130"/>
      <c r="J73" s="130"/>
    </row>
    <row r="74" spans="1:12">
      <c r="A74" s="156">
        <v>2.11</v>
      </c>
      <c r="B74" s="39" t="s">
        <v>531</v>
      </c>
      <c r="C74" s="23">
        <v>35.33</v>
      </c>
      <c r="D74" s="20" t="s">
        <v>2</v>
      </c>
      <c r="E74" s="19"/>
      <c r="F74" s="19"/>
      <c r="G74" s="19"/>
      <c r="H74" s="19"/>
      <c r="I74" s="19"/>
      <c r="J74" s="19"/>
    </row>
    <row r="75" spans="1:12">
      <c r="A75" s="156">
        <v>2.12</v>
      </c>
      <c r="B75" s="154" t="s">
        <v>495</v>
      </c>
      <c r="C75" s="23">
        <v>2</v>
      </c>
      <c r="D75" s="20" t="s">
        <v>3</v>
      </c>
      <c r="E75" s="19"/>
      <c r="F75" s="19"/>
      <c r="G75" s="19"/>
      <c r="H75" s="19"/>
      <c r="I75" s="19"/>
      <c r="J75" s="19"/>
    </row>
    <row r="76" spans="1:12">
      <c r="A76" s="156">
        <v>2.13</v>
      </c>
      <c r="B76" s="154" t="s">
        <v>634</v>
      </c>
      <c r="C76" s="23">
        <v>4</v>
      </c>
      <c r="D76" s="20" t="s">
        <v>160</v>
      </c>
      <c r="E76" s="19"/>
      <c r="F76" s="19"/>
      <c r="G76" s="19"/>
      <c r="H76" s="19"/>
      <c r="I76" s="19"/>
      <c r="J76" s="19"/>
    </row>
    <row r="77" spans="1:12">
      <c r="A77" s="156">
        <v>2.14</v>
      </c>
      <c r="B77" s="154" t="s">
        <v>506</v>
      </c>
      <c r="C77" s="23"/>
      <c r="D77" s="20"/>
      <c r="E77" s="19"/>
      <c r="F77" s="19"/>
      <c r="G77" s="19"/>
      <c r="H77" s="19"/>
      <c r="I77" s="19"/>
      <c r="J77" s="19"/>
    </row>
    <row r="78" spans="1:12">
      <c r="A78" s="60"/>
      <c r="B78" s="150" t="s">
        <v>497</v>
      </c>
      <c r="C78" s="19">
        <v>83.99</v>
      </c>
      <c r="D78" s="20" t="s">
        <v>23</v>
      </c>
      <c r="E78" s="19"/>
      <c r="F78" s="19"/>
      <c r="G78" s="19"/>
      <c r="H78" s="19"/>
      <c r="I78" s="19"/>
      <c r="J78" s="19"/>
    </row>
    <row r="79" spans="1:12">
      <c r="A79" s="60"/>
      <c r="B79" s="150" t="s">
        <v>633</v>
      </c>
      <c r="C79" s="19">
        <v>147.43</v>
      </c>
      <c r="D79" s="20" t="s">
        <v>23</v>
      </c>
      <c r="E79" s="19"/>
      <c r="F79" s="19"/>
      <c r="G79" s="19"/>
      <c r="H79" s="19"/>
      <c r="I79" s="19"/>
      <c r="J79" s="19"/>
    </row>
    <row r="80" spans="1:12">
      <c r="A80" s="60"/>
      <c r="B80" s="22" t="s">
        <v>507</v>
      </c>
      <c r="C80" s="19">
        <v>70.28</v>
      </c>
      <c r="D80" s="20" t="s">
        <v>23</v>
      </c>
      <c r="E80" s="19"/>
      <c r="F80" s="19"/>
      <c r="G80" s="19"/>
      <c r="H80" s="19"/>
      <c r="I80" s="19"/>
      <c r="J80" s="19"/>
    </row>
    <row r="81" spans="1:10">
      <c r="A81" s="60">
        <v>2.15</v>
      </c>
      <c r="B81" s="157" t="s">
        <v>56</v>
      </c>
      <c r="C81" s="19"/>
      <c r="D81" s="20"/>
      <c r="E81" s="19"/>
      <c r="F81" s="19"/>
      <c r="G81" s="19"/>
      <c r="H81" s="19"/>
      <c r="I81" s="19"/>
      <c r="J81" s="19"/>
    </row>
    <row r="82" spans="1:10">
      <c r="A82" s="60"/>
      <c r="B82" s="150" t="s">
        <v>500</v>
      </c>
      <c r="C82" s="19">
        <v>147.43</v>
      </c>
      <c r="D82" s="20" t="s">
        <v>23</v>
      </c>
      <c r="E82" s="19"/>
      <c r="F82" s="19"/>
      <c r="G82" s="19"/>
      <c r="H82" s="19"/>
      <c r="I82" s="19"/>
      <c r="J82" s="19"/>
    </row>
    <row r="83" spans="1:10">
      <c r="A83" s="60"/>
      <c r="B83" s="150" t="s">
        <v>683</v>
      </c>
      <c r="C83" s="19">
        <v>99.22</v>
      </c>
      <c r="D83" s="20" t="s">
        <v>23</v>
      </c>
      <c r="E83" s="19"/>
      <c r="F83" s="19"/>
      <c r="G83" s="200"/>
      <c r="H83" s="19"/>
      <c r="I83" s="19"/>
      <c r="J83" s="19"/>
    </row>
    <row r="84" spans="1:10">
      <c r="A84" s="60">
        <v>2.16</v>
      </c>
      <c r="B84" s="152" t="s">
        <v>532</v>
      </c>
      <c r="C84" s="19">
        <v>100</v>
      </c>
      <c r="D84" s="20" t="s">
        <v>533</v>
      </c>
      <c r="E84" s="19"/>
      <c r="F84" s="19"/>
      <c r="G84" s="19"/>
      <c r="H84" s="19"/>
      <c r="I84" s="19"/>
      <c r="J84" s="19"/>
    </row>
    <row r="85" spans="1:10">
      <c r="A85" s="57"/>
      <c r="B85" s="27" t="s">
        <v>511</v>
      </c>
      <c r="C85" s="58"/>
      <c r="D85" s="59"/>
      <c r="E85" s="58"/>
      <c r="F85" s="28"/>
      <c r="G85" s="58"/>
      <c r="H85" s="28"/>
      <c r="I85" s="28"/>
      <c r="J85" s="58"/>
    </row>
    <row r="86" spans="1:10">
      <c r="A86" s="20" t="s">
        <v>512</v>
      </c>
      <c r="B86" s="158" t="s">
        <v>727</v>
      </c>
      <c r="C86" s="19"/>
      <c r="D86" s="20"/>
      <c r="E86" s="19"/>
      <c r="F86" s="19"/>
      <c r="G86" s="19"/>
      <c r="H86" s="19"/>
      <c r="I86" s="19"/>
      <c r="J86" s="19"/>
    </row>
    <row r="87" spans="1:10">
      <c r="A87" s="60">
        <v>3.1</v>
      </c>
      <c r="B87" s="152" t="s">
        <v>514</v>
      </c>
      <c r="C87" s="19">
        <v>2324.2800000000002</v>
      </c>
      <c r="D87" s="20" t="s">
        <v>23</v>
      </c>
      <c r="E87" s="19"/>
      <c r="F87" s="19"/>
      <c r="G87" s="19"/>
      <c r="H87" s="19"/>
      <c r="I87" s="19"/>
      <c r="J87" s="19"/>
    </row>
    <row r="88" spans="1:10">
      <c r="A88" s="60">
        <v>3.2</v>
      </c>
      <c r="B88" s="152" t="s">
        <v>503</v>
      </c>
      <c r="C88" s="19">
        <v>14</v>
      </c>
      <c r="D88" s="20" t="s">
        <v>3</v>
      </c>
      <c r="E88" s="19"/>
      <c r="F88" s="19"/>
      <c r="G88" s="19"/>
      <c r="H88" s="19"/>
      <c r="I88" s="19"/>
      <c r="J88" s="19"/>
    </row>
    <row r="89" spans="1:10">
      <c r="A89" s="60">
        <v>3.3</v>
      </c>
      <c r="B89" s="152" t="s">
        <v>502</v>
      </c>
      <c r="C89" s="19">
        <v>14</v>
      </c>
      <c r="D89" s="20" t="s">
        <v>3</v>
      </c>
      <c r="E89" s="19"/>
      <c r="F89" s="19"/>
      <c r="G89" s="19"/>
      <c r="H89" s="19"/>
      <c r="I89" s="19"/>
      <c r="J89" s="19"/>
    </row>
    <row r="90" spans="1:10">
      <c r="A90" s="60">
        <v>3.4</v>
      </c>
      <c r="B90" s="152" t="s">
        <v>504</v>
      </c>
      <c r="C90" s="19">
        <v>396.99</v>
      </c>
      <c r="D90" s="20" t="s">
        <v>2</v>
      </c>
      <c r="E90" s="19"/>
      <c r="F90" s="19"/>
      <c r="G90" s="19"/>
      <c r="H90" s="19"/>
      <c r="I90" s="19"/>
      <c r="J90" s="19"/>
    </row>
    <row r="91" spans="1:10">
      <c r="A91" s="60">
        <v>3.5</v>
      </c>
      <c r="B91" s="152" t="s">
        <v>505</v>
      </c>
      <c r="C91" s="19">
        <v>1</v>
      </c>
      <c r="D91" s="20" t="s">
        <v>12</v>
      </c>
      <c r="E91" s="19"/>
      <c r="F91" s="19"/>
      <c r="G91" s="19"/>
      <c r="H91" s="19"/>
      <c r="I91" s="19"/>
      <c r="J91" s="19"/>
    </row>
    <row r="92" spans="1:10">
      <c r="A92" s="57"/>
      <c r="B92" s="27" t="s">
        <v>516</v>
      </c>
      <c r="C92" s="28"/>
      <c r="D92" s="29"/>
      <c r="E92" s="28"/>
      <c r="F92" s="28"/>
      <c r="G92" s="28"/>
      <c r="H92" s="28"/>
      <c r="I92" s="28"/>
      <c r="J92" s="28"/>
    </row>
    <row r="93" spans="1:10">
      <c r="A93" s="20" t="s">
        <v>513</v>
      </c>
      <c r="B93" s="158" t="s">
        <v>517</v>
      </c>
      <c r="C93" s="19"/>
      <c r="D93" s="20"/>
      <c r="E93" s="19"/>
      <c r="F93" s="19"/>
      <c r="G93" s="19"/>
      <c r="H93" s="19"/>
      <c r="I93" s="19"/>
      <c r="J93" s="19"/>
    </row>
    <row r="94" spans="1:10">
      <c r="A94" s="60">
        <v>4.0999999999999996</v>
      </c>
      <c r="B94" s="152" t="s">
        <v>518</v>
      </c>
      <c r="C94" s="19"/>
      <c r="D94" s="20"/>
      <c r="E94" s="19"/>
      <c r="F94" s="19"/>
      <c r="G94" s="19"/>
      <c r="H94" s="19"/>
      <c r="I94" s="19"/>
      <c r="J94" s="19"/>
    </row>
    <row r="95" spans="1:10">
      <c r="A95" s="60"/>
      <c r="B95" s="150" t="s">
        <v>519</v>
      </c>
      <c r="C95" s="19">
        <v>1</v>
      </c>
      <c r="D95" s="20" t="s">
        <v>3</v>
      </c>
      <c r="E95" s="19"/>
      <c r="F95" s="19"/>
      <c r="G95" s="19"/>
      <c r="H95" s="19"/>
      <c r="I95" s="19"/>
      <c r="J95" s="19"/>
    </row>
    <row r="96" spans="1:10">
      <c r="A96" s="60"/>
      <c r="B96" s="150" t="s">
        <v>635</v>
      </c>
      <c r="C96" s="19">
        <v>1</v>
      </c>
      <c r="D96" s="20" t="s">
        <v>95</v>
      </c>
      <c r="E96" s="19"/>
      <c r="F96" s="19"/>
      <c r="G96" s="19"/>
      <c r="H96" s="19"/>
      <c r="I96" s="19"/>
      <c r="J96" s="19"/>
    </row>
    <row r="97" spans="1:10">
      <c r="A97" s="60"/>
      <c r="B97" s="150" t="s">
        <v>520</v>
      </c>
      <c r="C97" s="19">
        <v>9</v>
      </c>
      <c r="D97" s="20" t="s">
        <v>95</v>
      </c>
      <c r="E97" s="19"/>
      <c r="F97" s="19"/>
      <c r="G97" s="19"/>
      <c r="H97" s="19"/>
      <c r="I97" s="19"/>
      <c r="J97" s="19"/>
    </row>
    <row r="98" spans="1:10">
      <c r="A98" s="60">
        <v>4.2</v>
      </c>
      <c r="B98" s="152" t="s">
        <v>521</v>
      </c>
      <c r="C98" s="19"/>
      <c r="D98" s="20"/>
      <c r="E98" s="19"/>
      <c r="F98" s="19"/>
      <c r="G98" s="19"/>
      <c r="H98" s="19"/>
      <c r="I98" s="19"/>
      <c r="J98" s="19"/>
    </row>
    <row r="99" spans="1:10">
      <c r="A99" s="60"/>
      <c r="B99" s="159" t="s">
        <v>522</v>
      </c>
      <c r="C99" s="19">
        <v>13</v>
      </c>
      <c r="D99" s="20" t="s">
        <v>3</v>
      </c>
      <c r="E99" s="19"/>
      <c r="F99" s="19"/>
      <c r="G99" s="19"/>
      <c r="H99" s="19"/>
      <c r="I99" s="19"/>
      <c r="J99" s="19"/>
    </row>
    <row r="100" spans="1:10">
      <c r="A100" s="60"/>
      <c r="B100" s="159" t="s">
        <v>523</v>
      </c>
      <c r="C100" s="19">
        <v>42</v>
      </c>
      <c r="D100" s="20" t="s">
        <v>3</v>
      </c>
      <c r="E100" s="19"/>
      <c r="F100" s="19"/>
      <c r="G100" s="19"/>
      <c r="H100" s="19"/>
      <c r="I100" s="19"/>
      <c r="J100" s="19"/>
    </row>
    <row r="101" spans="1:10">
      <c r="A101" s="60"/>
      <c r="B101" s="159" t="s">
        <v>524</v>
      </c>
      <c r="C101" s="19">
        <v>40</v>
      </c>
      <c r="D101" s="20" t="s">
        <v>3</v>
      </c>
      <c r="E101" s="19"/>
      <c r="F101" s="19"/>
      <c r="G101" s="19"/>
      <c r="H101" s="19"/>
      <c r="I101" s="19"/>
      <c r="J101" s="19"/>
    </row>
    <row r="102" spans="1:10">
      <c r="A102" s="60"/>
      <c r="B102" s="159" t="s">
        <v>636</v>
      </c>
      <c r="C102" s="19">
        <v>31</v>
      </c>
      <c r="D102" s="20" t="s">
        <v>3</v>
      </c>
      <c r="E102" s="19"/>
      <c r="F102" s="19"/>
      <c r="G102" s="19"/>
      <c r="H102" s="19"/>
      <c r="I102" s="19"/>
      <c r="J102" s="19"/>
    </row>
    <row r="103" spans="1:10">
      <c r="A103" s="60"/>
      <c r="B103" s="159" t="s">
        <v>637</v>
      </c>
      <c r="C103" s="19">
        <v>0</v>
      </c>
      <c r="D103" s="20" t="s">
        <v>3</v>
      </c>
      <c r="E103" s="19"/>
      <c r="F103" s="19"/>
      <c r="G103" s="19"/>
      <c r="H103" s="19"/>
      <c r="I103" s="19"/>
      <c r="J103" s="19"/>
    </row>
    <row r="104" spans="1:10">
      <c r="A104" s="60">
        <v>4.3</v>
      </c>
      <c r="B104" s="159" t="s">
        <v>525</v>
      </c>
      <c r="C104" s="19"/>
      <c r="D104" s="20"/>
      <c r="E104" s="19"/>
      <c r="F104" s="19"/>
      <c r="G104" s="19"/>
      <c r="H104" s="19"/>
      <c r="I104" s="19"/>
      <c r="J104" s="19"/>
    </row>
    <row r="105" spans="1:10">
      <c r="A105" s="60"/>
      <c r="B105" s="152" t="s">
        <v>526</v>
      </c>
      <c r="C105" s="19">
        <v>72</v>
      </c>
      <c r="D105" s="20" t="s">
        <v>41</v>
      </c>
      <c r="E105" s="19"/>
      <c r="F105" s="19"/>
      <c r="G105" s="19"/>
      <c r="H105" s="19"/>
      <c r="I105" s="19"/>
      <c r="J105" s="19"/>
    </row>
    <row r="106" spans="1:10">
      <c r="A106" s="60"/>
      <c r="B106" s="150" t="s">
        <v>527</v>
      </c>
      <c r="C106" s="19">
        <v>18</v>
      </c>
      <c r="D106" s="20" t="s">
        <v>41</v>
      </c>
      <c r="E106" s="19"/>
      <c r="F106" s="19"/>
      <c r="G106" s="19"/>
      <c r="H106" s="19"/>
      <c r="I106" s="19"/>
      <c r="J106" s="19"/>
    </row>
    <row r="107" spans="1:10">
      <c r="A107" s="60"/>
      <c r="B107" s="150" t="s">
        <v>528</v>
      </c>
      <c r="C107" s="19">
        <v>1199</v>
      </c>
      <c r="D107" s="20" t="s">
        <v>41</v>
      </c>
      <c r="E107" s="19"/>
      <c r="F107" s="19"/>
      <c r="G107" s="19"/>
      <c r="H107" s="19"/>
      <c r="I107" s="19"/>
      <c r="J107" s="19"/>
    </row>
    <row r="108" spans="1:10">
      <c r="A108" s="60"/>
      <c r="B108" s="150" t="s">
        <v>529</v>
      </c>
      <c r="C108" s="19">
        <v>15</v>
      </c>
      <c r="D108" s="20" t="s">
        <v>41</v>
      </c>
      <c r="E108" s="19"/>
      <c r="F108" s="19"/>
      <c r="G108" s="19"/>
      <c r="H108" s="19"/>
      <c r="I108" s="19"/>
      <c r="J108" s="19"/>
    </row>
    <row r="109" spans="1:10">
      <c r="A109" s="60"/>
      <c r="B109" s="150" t="s">
        <v>530</v>
      </c>
      <c r="C109" s="19">
        <v>1142</v>
      </c>
      <c r="D109" s="20" t="s">
        <v>41</v>
      </c>
      <c r="E109" s="19"/>
      <c r="F109" s="19"/>
      <c r="G109" s="19"/>
      <c r="H109" s="19"/>
      <c r="I109" s="19"/>
      <c r="J109" s="19"/>
    </row>
    <row r="110" spans="1:10">
      <c r="A110" s="60"/>
      <c r="B110" s="150" t="s">
        <v>380</v>
      </c>
      <c r="C110" s="19">
        <v>1</v>
      </c>
      <c r="D110" s="20" t="s">
        <v>3</v>
      </c>
      <c r="E110" s="19"/>
      <c r="F110" s="19"/>
      <c r="G110" s="19"/>
      <c r="H110" s="19"/>
      <c r="I110" s="19"/>
      <c r="J110" s="19"/>
    </row>
    <row r="111" spans="1:10">
      <c r="A111" s="57"/>
      <c r="B111" s="27" t="s">
        <v>728</v>
      </c>
      <c r="C111" s="28"/>
      <c r="D111" s="29"/>
      <c r="E111" s="28"/>
      <c r="F111" s="28"/>
      <c r="G111" s="28"/>
      <c r="H111" s="28"/>
      <c r="I111" s="28"/>
      <c r="J111" s="28"/>
    </row>
    <row r="179" spans="4:4">
      <c r="D179" s="49"/>
    </row>
  </sheetData>
  <mergeCells count="10">
    <mergeCell ref="A1:J1"/>
    <mergeCell ref="J2:J5"/>
    <mergeCell ref="A7:A8"/>
    <mergeCell ref="B7:B8"/>
    <mergeCell ref="C7:C8"/>
    <mergeCell ref="D7:D8"/>
    <mergeCell ref="E7:F7"/>
    <mergeCell ref="G7:H7"/>
    <mergeCell ref="I7:I8"/>
    <mergeCell ref="J7:J8"/>
  </mergeCells>
  <phoneticPr fontId="89" type="noConversion"/>
  <printOptions horizontalCentered="1"/>
  <pageMargins left="0.43307086614173229" right="0.23622047244094491" top="0.74803149606299213" bottom="0.74803149606299213" header="0.31496062992125984" footer="0.31496062992125984"/>
  <pageSetup paperSize="9" scale="95" fitToHeight="0" orientation="landscape" horizontalDpi="4294967293" r:id="rId1"/>
  <headerFooter>
    <oddHeader xml:space="preserve">&amp;R&amp;"TH SarabunPSK,ธรรมดา"&amp;12แบบ ปร.4.5 (ก) หมวดงานภูมิสถาปัตยกรรม อาคาร G   แผ่นที่ &amp;Pจากจำนวน &amp;N </oddHeader>
  </headerFooter>
  <rowBreaks count="6" manualBreakCount="6">
    <brk id="24" max="9" man="1"/>
    <brk id="44" max="9" man="1"/>
    <brk id="52" max="9" man="1"/>
    <brk id="67" max="9" man="1"/>
    <brk id="85" max="9" man="1"/>
    <brk id="92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R134"/>
  <sheetViews>
    <sheetView zoomScaleNormal="100" zoomScalePageLayoutView="85" workbookViewId="0">
      <selection activeCell="J34" sqref="I34:J34"/>
    </sheetView>
  </sheetViews>
  <sheetFormatPr defaultColWidth="9" defaultRowHeight="17.25"/>
  <cols>
    <col min="1" max="1" width="6.28515625" style="48" customWidth="1"/>
    <col min="2" max="2" width="44.7109375" style="1" customWidth="1"/>
    <col min="3" max="3" width="6.28515625" style="47" customWidth="1"/>
    <col min="4" max="4" width="7" style="1" customWidth="1"/>
    <col min="5" max="5" width="13.42578125" style="1" customWidth="1"/>
    <col min="6" max="6" width="12.5703125" style="1" customWidth="1"/>
    <col min="7" max="7" width="8" style="1" customWidth="1"/>
    <col min="8" max="8" width="12.42578125" style="1" bestFit="1" customWidth="1"/>
    <col min="9" max="9" width="12.7109375" style="1" bestFit="1" customWidth="1"/>
    <col min="10" max="10" width="8.42578125" style="1" customWidth="1"/>
    <col min="11" max="11" width="9.140625" style="1" customWidth="1"/>
    <col min="12" max="12" width="9.7109375" style="1" bestFit="1" customWidth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112" t="s">
        <v>624</v>
      </c>
      <c r="C2" s="1"/>
      <c r="D2" s="30"/>
      <c r="E2" s="30"/>
      <c r="F2" s="30"/>
      <c r="G2" s="30"/>
      <c r="H2" s="30"/>
      <c r="I2" s="30"/>
      <c r="J2" s="282"/>
    </row>
    <row r="3" spans="1:18">
      <c r="A3" s="5" t="s">
        <v>647</v>
      </c>
      <c r="C3" s="1"/>
      <c r="D3" s="113"/>
      <c r="E3" s="114"/>
      <c r="F3" s="115"/>
      <c r="H3" s="115"/>
      <c r="J3" s="282"/>
    </row>
    <row r="4" spans="1:18">
      <c r="A4" s="5" t="s">
        <v>693</v>
      </c>
      <c r="C4" s="1"/>
      <c r="D4" s="113"/>
      <c r="E4" s="114"/>
      <c r="F4" s="115"/>
      <c r="H4" s="115"/>
      <c r="J4" s="282"/>
    </row>
    <row r="5" spans="1:18">
      <c r="A5" s="5" t="s">
        <v>608</v>
      </c>
      <c r="C5" s="1"/>
      <c r="D5" s="113"/>
      <c r="E5" s="114"/>
      <c r="F5" s="115"/>
      <c r="H5" s="115"/>
      <c r="J5" s="282"/>
    </row>
    <row r="6" spans="1:18">
      <c r="A6" s="51" t="s">
        <v>731</v>
      </c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54"/>
      <c r="B9" s="71" t="s">
        <v>15</v>
      </c>
      <c r="C9" s="19"/>
      <c r="D9" s="20"/>
      <c r="E9" s="19"/>
      <c r="F9" s="19"/>
      <c r="G9" s="19"/>
      <c r="H9" s="19"/>
      <c r="I9" s="19"/>
      <c r="J9" s="19"/>
    </row>
    <row r="10" spans="1:18">
      <c r="A10" s="17">
        <v>2</v>
      </c>
      <c r="B10" s="52" t="s">
        <v>661</v>
      </c>
      <c r="C10" s="19"/>
      <c r="D10" s="20"/>
      <c r="E10" s="19"/>
      <c r="F10" s="19"/>
      <c r="G10" s="19"/>
      <c r="H10" s="19"/>
      <c r="I10" s="19"/>
      <c r="J10" s="19"/>
    </row>
    <row r="11" spans="1:18">
      <c r="A11" s="24">
        <v>2.1</v>
      </c>
      <c r="B11" s="73" t="s">
        <v>342</v>
      </c>
      <c r="C11" s="19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24">
        <v>2.2000000000000002</v>
      </c>
      <c r="B12" s="73" t="s">
        <v>340</v>
      </c>
      <c r="C12" s="19">
        <v>1</v>
      </c>
      <c r="D12" s="20" t="s">
        <v>0</v>
      </c>
      <c r="E12" s="19"/>
      <c r="F12" s="19"/>
      <c r="G12" s="19"/>
      <c r="H12" s="19"/>
      <c r="I12" s="19"/>
      <c r="J12" s="19"/>
      <c r="M12" s="25"/>
    </row>
    <row r="13" spans="1:18">
      <c r="A13" s="24">
        <v>2.2999999999999998</v>
      </c>
      <c r="B13" s="73" t="s">
        <v>341</v>
      </c>
      <c r="C13" s="19">
        <v>1</v>
      </c>
      <c r="D13" s="20" t="s">
        <v>0</v>
      </c>
      <c r="E13" s="19"/>
      <c r="F13" s="19"/>
      <c r="G13" s="19"/>
      <c r="H13" s="19"/>
      <c r="I13" s="19"/>
      <c r="J13" s="19"/>
      <c r="M13" s="120"/>
    </row>
    <row r="14" spans="1:18">
      <c r="A14" s="32"/>
      <c r="B14" s="52"/>
      <c r="C14" s="19"/>
      <c r="D14" s="20"/>
      <c r="E14" s="19"/>
      <c r="F14" s="19"/>
      <c r="G14" s="19"/>
      <c r="H14" s="19"/>
      <c r="I14" s="19"/>
      <c r="J14" s="19"/>
      <c r="M14" s="120"/>
    </row>
    <row r="15" spans="1:18">
      <c r="A15" s="54"/>
      <c r="B15" s="18"/>
      <c r="C15" s="19"/>
      <c r="D15" s="20"/>
      <c r="E15" s="19"/>
      <c r="F15" s="19"/>
      <c r="G15" s="19"/>
      <c r="H15" s="19"/>
      <c r="I15" s="34"/>
      <c r="J15" s="19"/>
      <c r="M15" s="120"/>
    </row>
    <row r="16" spans="1:18">
      <c r="A16" s="54"/>
      <c r="B16" s="18"/>
      <c r="C16" s="19"/>
      <c r="D16" s="20"/>
      <c r="E16" s="19"/>
      <c r="F16" s="19"/>
      <c r="G16" s="19"/>
      <c r="H16" s="19"/>
      <c r="I16" s="34"/>
      <c r="J16" s="19"/>
    </row>
    <row r="17" spans="1:13">
      <c r="A17" s="54"/>
      <c r="B17" s="18"/>
      <c r="C17" s="19"/>
      <c r="D17" s="20"/>
      <c r="E17" s="19"/>
      <c r="F17" s="19"/>
      <c r="G17" s="19"/>
      <c r="H17" s="19"/>
      <c r="I17" s="34"/>
      <c r="J17" s="19"/>
    </row>
    <row r="18" spans="1:13">
      <c r="A18" s="54"/>
      <c r="B18" s="18"/>
      <c r="C18" s="19"/>
      <c r="D18" s="20"/>
      <c r="E18" s="19"/>
      <c r="F18" s="19"/>
      <c r="G18" s="19"/>
      <c r="H18" s="19"/>
      <c r="I18" s="34"/>
      <c r="J18" s="19"/>
      <c r="L18" s="25"/>
      <c r="M18" s="25">
        <f>SUM(I11:I13)</f>
        <v>0</v>
      </c>
    </row>
    <row r="19" spans="1:13">
      <c r="A19" s="54"/>
      <c r="B19" s="18"/>
      <c r="C19" s="19"/>
      <c r="D19" s="20"/>
      <c r="E19" s="19"/>
      <c r="F19" s="19"/>
      <c r="G19" s="19"/>
      <c r="H19" s="19"/>
      <c r="I19" s="34"/>
      <c r="J19" s="19"/>
    </row>
    <row r="20" spans="1:13">
      <c r="A20" s="54"/>
      <c r="B20" s="18"/>
      <c r="C20" s="19"/>
      <c r="D20" s="20"/>
      <c r="E20" s="19"/>
      <c r="F20" s="19"/>
      <c r="G20" s="19"/>
      <c r="H20" s="19"/>
      <c r="I20" s="34"/>
      <c r="J20" s="19"/>
    </row>
    <row r="21" spans="1:13">
      <c r="A21" s="54"/>
      <c r="B21" s="18"/>
      <c r="C21" s="19"/>
      <c r="D21" s="20"/>
      <c r="E21" s="19"/>
      <c r="F21" s="19"/>
      <c r="G21" s="19"/>
      <c r="H21" s="19"/>
      <c r="I21" s="34"/>
      <c r="J21" s="19"/>
    </row>
    <row r="22" spans="1:13">
      <c r="A22" s="54"/>
      <c r="B22" s="18"/>
      <c r="C22" s="19"/>
      <c r="D22" s="20"/>
      <c r="E22" s="19"/>
      <c r="F22" s="19"/>
      <c r="G22" s="19"/>
      <c r="H22" s="19"/>
      <c r="I22" s="34"/>
      <c r="J22" s="19"/>
    </row>
    <row r="23" spans="1:13">
      <c r="A23" s="54"/>
      <c r="B23" s="18"/>
      <c r="C23" s="19"/>
      <c r="D23" s="20"/>
      <c r="E23" s="19"/>
      <c r="F23" s="19"/>
      <c r="G23" s="19"/>
      <c r="H23" s="19"/>
      <c r="I23" s="34"/>
      <c r="J23" s="19"/>
    </row>
    <row r="24" spans="1:13">
      <c r="A24" s="54"/>
      <c r="B24" s="18"/>
      <c r="C24" s="19"/>
      <c r="D24" s="20"/>
      <c r="E24" s="19"/>
      <c r="F24" s="19"/>
      <c r="G24" s="19"/>
      <c r="H24" s="19"/>
      <c r="I24" s="34"/>
      <c r="J24" s="19"/>
    </row>
    <row r="25" spans="1:13">
      <c r="A25" s="54"/>
      <c r="B25" s="18"/>
      <c r="C25" s="19"/>
      <c r="D25" s="20"/>
      <c r="E25" s="19"/>
      <c r="F25" s="19"/>
      <c r="G25" s="19"/>
      <c r="H25" s="19"/>
      <c r="I25" s="34"/>
      <c r="J25" s="19"/>
    </row>
    <row r="26" spans="1:13">
      <c r="A26" s="54"/>
      <c r="B26" s="18"/>
      <c r="C26" s="19"/>
      <c r="D26" s="20"/>
      <c r="E26" s="19"/>
      <c r="F26" s="19"/>
      <c r="G26" s="19"/>
      <c r="H26" s="19"/>
      <c r="I26" s="34"/>
      <c r="J26" s="19"/>
    </row>
    <row r="27" spans="1:13">
      <c r="A27" s="54"/>
      <c r="B27" s="18"/>
      <c r="C27" s="19"/>
      <c r="D27" s="20"/>
      <c r="E27" s="19"/>
      <c r="F27" s="19"/>
      <c r="G27" s="19"/>
      <c r="H27" s="19"/>
      <c r="I27" s="34"/>
      <c r="J27" s="19"/>
    </row>
    <row r="28" spans="1:13">
      <c r="A28" s="57"/>
      <c r="B28" s="27" t="s">
        <v>128</v>
      </c>
      <c r="C28" s="28"/>
      <c r="D28" s="29"/>
      <c r="E28" s="28"/>
      <c r="F28" s="28"/>
      <c r="G28" s="28"/>
      <c r="H28" s="28"/>
      <c r="I28" s="28"/>
      <c r="J28" s="28"/>
    </row>
    <row r="134" spans="4:4">
      <c r="D134" s="49"/>
    </row>
  </sheetData>
  <mergeCells count="10">
    <mergeCell ref="A1:J1"/>
    <mergeCell ref="J2:J5"/>
    <mergeCell ref="A7:A8"/>
    <mergeCell ref="B7:B8"/>
    <mergeCell ref="C7:C8"/>
    <mergeCell ref="D7:D8"/>
    <mergeCell ref="E7:F7"/>
    <mergeCell ref="G7:H7"/>
    <mergeCell ref="I7:I8"/>
    <mergeCell ref="J7:J8"/>
  </mergeCells>
  <pageMargins left="0.43307086614173229" right="0.23622047244094491" top="0.70866141732283472" bottom="0.31496062992125984" header="0.31496062992125984" footer="0.31496062992125984"/>
  <pageSetup paperSize="9" orientation="landscape" horizontalDpi="4294967293" r:id="rId1"/>
  <headerFooter>
    <oddHeader xml:space="preserve">&amp;R&amp;"TH SarabunPSK,ธรรมดา"&amp;12แบบ ปร.4 (ข) รายการสรุปครุภัณฑ์ติดตั้ง อาคาร G  แผ่นที่ &amp;P จากจำนวน &amp;N 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A0E9-FE25-4A8F-A72D-9F27E53A6AE2}">
  <sheetPr>
    <tabColor theme="2" tint="-0.749992370372631"/>
  </sheetPr>
  <dimension ref="A1:R139"/>
  <sheetViews>
    <sheetView zoomScale="85" zoomScaleNormal="85" zoomScaleSheetLayoutView="85" zoomScalePageLayoutView="85" workbookViewId="0">
      <selection activeCell="T23" sqref="T23"/>
    </sheetView>
  </sheetViews>
  <sheetFormatPr defaultColWidth="9" defaultRowHeight="17.25"/>
  <cols>
    <col min="1" max="1" width="6" style="48" customWidth="1"/>
    <col min="2" max="2" width="44.7109375" style="1" customWidth="1"/>
    <col min="3" max="3" width="6.28515625" style="47" bestFit="1" customWidth="1"/>
    <col min="4" max="4" width="7" style="1" customWidth="1"/>
    <col min="5" max="5" width="11" style="1" customWidth="1"/>
    <col min="6" max="6" width="13.42578125" style="1" customWidth="1"/>
    <col min="7" max="7" width="9" style="1" bestFit="1" customWidth="1"/>
    <col min="8" max="8" width="11.5703125" style="1" customWidth="1"/>
    <col min="9" max="9" width="11.85546875" style="1" bestFit="1" customWidth="1"/>
    <col min="10" max="10" width="8.42578125" style="1" customWidth="1"/>
    <col min="11" max="11" width="9.140625" style="1" customWidth="1"/>
    <col min="12" max="12" width="9" style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112" t="s">
        <v>624</v>
      </c>
      <c r="C2" s="1"/>
      <c r="D2" s="30"/>
      <c r="E2" s="30"/>
      <c r="F2" s="30"/>
      <c r="G2" s="30"/>
      <c r="H2" s="30"/>
      <c r="I2" s="30"/>
      <c r="J2" s="119"/>
    </row>
    <row r="3" spans="1:18">
      <c r="A3" s="5" t="s">
        <v>647</v>
      </c>
      <c r="C3" s="1"/>
      <c r="D3" s="6"/>
      <c r="E3" s="7"/>
      <c r="F3" s="8"/>
      <c r="H3" s="8"/>
      <c r="J3" s="119"/>
    </row>
    <row r="4" spans="1:18">
      <c r="A4" s="5" t="s">
        <v>693</v>
      </c>
      <c r="C4" s="1"/>
      <c r="D4" s="6"/>
      <c r="E4" s="7"/>
      <c r="F4" s="8"/>
      <c r="H4" s="8"/>
      <c r="J4" s="119"/>
    </row>
    <row r="5" spans="1:18">
      <c r="A5" s="5" t="s">
        <v>608</v>
      </c>
      <c r="C5" s="1"/>
      <c r="D5" s="6"/>
      <c r="E5" s="7"/>
      <c r="F5" s="8"/>
      <c r="H5" s="8"/>
      <c r="J5" s="119"/>
    </row>
    <row r="6" spans="1:18">
      <c r="A6" s="51" t="s">
        <v>731</v>
      </c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226" t="s">
        <v>14</v>
      </c>
      <c r="F8" s="226" t="s">
        <v>10</v>
      </c>
      <c r="G8" s="226" t="s">
        <v>14</v>
      </c>
      <c r="H8" s="226" t="s">
        <v>10</v>
      </c>
      <c r="I8" s="283"/>
      <c r="J8" s="283"/>
    </row>
    <row r="9" spans="1:18">
      <c r="A9" s="17">
        <v>2.1</v>
      </c>
      <c r="B9" s="52" t="s">
        <v>662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430</v>
      </c>
      <c r="B10" s="35" t="s">
        <v>163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56"/>
      <c r="B11" s="55"/>
      <c r="C11" s="19"/>
      <c r="D11" s="20"/>
      <c r="E11" s="19"/>
      <c r="F11" s="19"/>
      <c r="G11" s="19"/>
      <c r="H11" s="19"/>
      <c r="I11" s="19"/>
      <c r="J11" s="19"/>
    </row>
    <row r="12" spans="1:18">
      <c r="A12" s="56"/>
      <c r="B12" s="55"/>
      <c r="C12" s="19"/>
      <c r="D12" s="20"/>
      <c r="E12" s="19"/>
      <c r="F12" s="19"/>
      <c r="G12" s="19"/>
      <c r="H12" s="19"/>
      <c r="I12" s="19"/>
      <c r="J12" s="19"/>
    </row>
    <row r="13" spans="1:18">
      <c r="A13" s="56"/>
      <c r="B13" s="55"/>
      <c r="C13" s="19"/>
      <c r="D13" s="20"/>
      <c r="E13" s="19"/>
      <c r="F13" s="19"/>
      <c r="G13" s="19"/>
      <c r="H13" s="19"/>
      <c r="I13" s="19"/>
      <c r="J13" s="19"/>
    </row>
    <row r="14" spans="1:18">
      <c r="A14" s="56"/>
      <c r="B14" s="55"/>
      <c r="C14" s="19"/>
      <c r="D14" s="20"/>
      <c r="E14" s="19"/>
      <c r="F14" s="19"/>
      <c r="G14" s="19"/>
      <c r="H14" s="19"/>
      <c r="I14" s="19"/>
      <c r="J14" s="19"/>
    </row>
    <row r="15" spans="1:18">
      <c r="A15" s="56"/>
      <c r="B15" s="55"/>
      <c r="C15" s="19"/>
      <c r="D15" s="20"/>
      <c r="E15" s="19"/>
      <c r="F15" s="19"/>
      <c r="G15" s="19"/>
      <c r="H15" s="19"/>
      <c r="I15" s="19"/>
      <c r="J15" s="19"/>
    </row>
    <row r="16" spans="1:18">
      <c r="A16" s="56"/>
      <c r="B16" s="33"/>
      <c r="C16" s="19"/>
      <c r="D16" s="20"/>
      <c r="E16" s="19"/>
      <c r="F16" s="19"/>
      <c r="G16" s="19"/>
      <c r="H16" s="19"/>
      <c r="I16" s="19"/>
      <c r="J16" s="19"/>
    </row>
    <row r="17" spans="1:10">
      <c r="A17" s="56"/>
      <c r="B17" s="33"/>
      <c r="C17" s="19"/>
      <c r="D17" s="20"/>
      <c r="E17" s="19"/>
      <c r="F17" s="19"/>
      <c r="G17" s="19"/>
      <c r="H17" s="19"/>
      <c r="I17" s="19"/>
      <c r="J17" s="19"/>
    </row>
    <row r="18" spans="1:10">
      <c r="A18" s="56"/>
      <c r="B18" s="33"/>
      <c r="C18" s="19"/>
      <c r="D18" s="20"/>
      <c r="E18" s="19"/>
      <c r="F18" s="19"/>
      <c r="G18" s="19"/>
      <c r="H18" s="19"/>
      <c r="I18" s="19"/>
      <c r="J18" s="19"/>
    </row>
    <row r="19" spans="1:10">
      <c r="A19" s="56"/>
      <c r="B19" s="33"/>
      <c r="C19" s="19"/>
      <c r="D19" s="20"/>
      <c r="E19" s="19"/>
      <c r="F19" s="19"/>
      <c r="G19" s="19"/>
      <c r="H19" s="19"/>
      <c r="I19" s="19"/>
      <c r="J19" s="19"/>
    </row>
    <row r="20" spans="1:10">
      <c r="A20" s="56"/>
      <c r="B20" s="33"/>
      <c r="C20" s="19"/>
      <c r="D20" s="20"/>
      <c r="E20" s="19"/>
      <c r="F20" s="19"/>
      <c r="G20" s="19"/>
      <c r="H20" s="19"/>
      <c r="I20" s="19"/>
      <c r="J20" s="19"/>
    </row>
    <row r="21" spans="1:10">
      <c r="A21" s="56"/>
      <c r="B21" s="33"/>
      <c r="C21" s="19"/>
      <c r="D21" s="20"/>
      <c r="E21" s="19"/>
      <c r="F21" s="19"/>
      <c r="G21" s="19"/>
      <c r="H21" s="19"/>
      <c r="I21" s="19"/>
      <c r="J21" s="19"/>
    </row>
    <row r="22" spans="1:10">
      <c r="A22" s="56"/>
      <c r="B22" s="33"/>
      <c r="C22" s="19"/>
      <c r="D22" s="20"/>
      <c r="E22" s="19"/>
      <c r="F22" s="19"/>
      <c r="G22" s="19"/>
      <c r="H22" s="19"/>
      <c r="I22" s="19"/>
      <c r="J22" s="19"/>
    </row>
    <row r="23" spans="1:10">
      <c r="A23" s="56"/>
      <c r="B23" s="33"/>
      <c r="C23" s="19"/>
      <c r="D23" s="20"/>
      <c r="E23" s="19"/>
      <c r="F23" s="19"/>
      <c r="G23" s="19"/>
      <c r="H23" s="19"/>
      <c r="I23" s="19"/>
      <c r="J23" s="19"/>
    </row>
    <row r="24" spans="1:10" s="30" customFormat="1">
      <c r="A24" s="57"/>
      <c r="B24" s="27" t="s">
        <v>429</v>
      </c>
      <c r="C24" s="28"/>
      <c r="D24" s="29"/>
      <c r="E24" s="28"/>
      <c r="F24" s="28"/>
      <c r="G24" s="28"/>
      <c r="H24" s="28"/>
      <c r="I24" s="28"/>
      <c r="J24" s="28"/>
    </row>
    <row r="25" spans="1:10">
      <c r="A25" s="32" t="s">
        <v>430</v>
      </c>
      <c r="B25" s="33" t="s">
        <v>163</v>
      </c>
      <c r="C25" s="19"/>
      <c r="D25" s="20"/>
      <c r="E25" s="19"/>
      <c r="F25" s="19"/>
      <c r="G25" s="19"/>
      <c r="H25" s="19"/>
      <c r="I25" s="19"/>
      <c r="J25" s="19"/>
    </row>
    <row r="26" spans="1:10">
      <c r="A26" s="38">
        <v>1.1000000000000001</v>
      </c>
      <c r="B26" s="35" t="s">
        <v>424</v>
      </c>
      <c r="C26" s="19">
        <v>1</v>
      </c>
      <c r="D26" s="20" t="s">
        <v>3</v>
      </c>
      <c r="E26" s="19"/>
      <c r="F26" s="19"/>
      <c r="G26" s="19"/>
      <c r="H26" s="19"/>
      <c r="I26" s="19"/>
      <c r="J26" s="19"/>
    </row>
    <row r="27" spans="1:10">
      <c r="A27" s="38"/>
      <c r="B27" s="35" t="s">
        <v>426</v>
      </c>
      <c r="C27" s="19"/>
      <c r="D27" s="20"/>
      <c r="E27" s="19"/>
      <c r="F27" s="19"/>
      <c r="G27" s="19"/>
      <c r="H27" s="19"/>
      <c r="I27" s="19"/>
      <c r="J27" s="19"/>
    </row>
    <row r="28" spans="1:10">
      <c r="A28" s="38"/>
      <c r="B28" s="35" t="s">
        <v>425</v>
      </c>
      <c r="C28" s="19">
        <v>1</v>
      </c>
      <c r="D28" s="20" t="s">
        <v>3</v>
      </c>
      <c r="E28" s="19"/>
      <c r="F28" s="19"/>
      <c r="G28" s="19"/>
      <c r="H28" s="19"/>
      <c r="I28" s="19"/>
      <c r="J28" s="19"/>
    </row>
    <row r="29" spans="1:10">
      <c r="A29" s="117">
        <v>1.2</v>
      </c>
      <c r="B29" s="35" t="s">
        <v>427</v>
      </c>
      <c r="C29" s="19"/>
      <c r="D29" s="20"/>
      <c r="E29" s="19"/>
      <c r="F29" s="19"/>
      <c r="G29" s="19"/>
      <c r="H29" s="19"/>
      <c r="I29" s="19"/>
      <c r="J29" s="19"/>
    </row>
    <row r="30" spans="1:10">
      <c r="A30" s="56"/>
      <c r="B30" s="35" t="s">
        <v>428</v>
      </c>
      <c r="C30" s="19"/>
      <c r="D30" s="20"/>
      <c r="E30" s="19"/>
      <c r="F30" s="19"/>
      <c r="G30" s="19"/>
      <c r="H30" s="19"/>
      <c r="I30" s="19"/>
      <c r="J30" s="19"/>
    </row>
    <row r="31" spans="1:10">
      <c r="A31" s="56"/>
      <c r="B31" s="22"/>
      <c r="C31" s="19"/>
      <c r="D31" s="20"/>
      <c r="E31" s="19"/>
      <c r="F31" s="19"/>
      <c r="G31" s="19"/>
      <c r="H31" s="19"/>
      <c r="I31" s="19"/>
      <c r="J31" s="19"/>
    </row>
    <row r="32" spans="1:10">
      <c r="A32" s="56"/>
      <c r="B32" s="22"/>
      <c r="C32" s="19"/>
      <c r="D32" s="20"/>
      <c r="E32" s="19"/>
      <c r="F32" s="19"/>
      <c r="G32" s="19"/>
      <c r="H32" s="19"/>
      <c r="I32" s="19"/>
      <c r="J32" s="19"/>
    </row>
    <row r="33" spans="1:10">
      <c r="A33" s="56"/>
      <c r="B33" s="35"/>
      <c r="C33" s="19"/>
      <c r="D33" s="20"/>
      <c r="E33" s="19"/>
      <c r="F33" s="19"/>
      <c r="G33" s="19"/>
      <c r="H33" s="19"/>
      <c r="I33" s="19"/>
      <c r="J33" s="19"/>
    </row>
    <row r="34" spans="1:10" s="30" customFormat="1">
      <c r="A34" s="57"/>
      <c r="B34" s="27" t="s">
        <v>164</v>
      </c>
      <c r="C34" s="28"/>
      <c r="D34" s="29"/>
      <c r="E34" s="28"/>
      <c r="F34" s="28"/>
      <c r="G34" s="28"/>
      <c r="H34" s="28"/>
      <c r="I34" s="28"/>
      <c r="J34" s="28"/>
    </row>
    <row r="139" spans="4:4">
      <c r="D139" s="49"/>
    </row>
  </sheetData>
  <mergeCells count="9">
    <mergeCell ref="A1:J1"/>
    <mergeCell ref="A7:A8"/>
    <mergeCell ref="B7:B8"/>
    <mergeCell ref="C7:C8"/>
    <mergeCell ref="D7:D8"/>
    <mergeCell ref="E7:F7"/>
    <mergeCell ref="G7:H7"/>
    <mergeCell ref="I7:I8"/>
    <mergeCell ref="J7:J8"/>
  </mergeCells>
  <printOptions horizontalCentered="1"/>
  <pageMargins left="0.43307086614173229" right="0.47244094488188981" top="0.74803149606299213" bottom="0.74803149606299213" header="0.31496062992125984" footer="0.31496062992125984"/>
  <pageSetup paperSize="9" orientation="landscape" horizontalDpi="4294967293" r:id="rId1"/>
  <headerFooter>
    <oddHeader xml:space="preserve">&amp;R&amp;"TH SarabunPSK,ธรรมดา"&amp;12แบบ ปร.4.1 (ข)  ครุภัณฑ์วิศวกรรมสุขาภิบาล อาคาร G  แผ่นที่ &amp;Pจากจำนวน &amp;N </oddHeader>
  </headerFooter>
  <rowBreaks count="1" manualBreakCount="1">
    <brk id="24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2" tint="-0.749992370372631"/>
  </sheetPr>
  <dimension ref="A1:R152"/>
  <sheetViews>
    <sheetView zoomScaleNormal="100" zoomScaleSheetLayoutView="130" zoomScalePageLayoutView="85" workbookViewId="0">
      <selection activeCell="M14" sqref="M14"/>
    </sheetView>
  </sheetViews>
  <sheetFormatPr defaultColWidth="9" defaultRowHeight="17.25"/>
  <cols>
    <col min="1" max="1" width="6" style="48" customWidth="1"/>
    <col min="2" max="2" width="49.85546875" style="1" customWidth="1"/>
    <col min="3" max="3" width="7.42578125" style="47" bestFit="1" customWidth="1"/>
    <col min="4" max="4" width="7" style="1" customWidth="1"/>
    <col min="5" max="5" width="11" style="1" customWidth="1"/>
    <col min="6" max="6" width="13.42578125" style="1" customWidth="1"/>
    <col min="7" max="7" width="9.140625" style="1" customWidth="1"/>
    <col min="8" max="8" width="11.5703125" style="1" customWidth="1"/>
    <col min="9" max="9" width="12.42578125" style="1" customWidth="1"/>
    <col min="10" max="10" width="8.42578125" style="1" customWidth="1"/>
    <col min="11" max="11" width="9.140625" style="1" customWidth="1"/>
    <col min="12" max="12" width="10.42578125" style="1" bestFit="1" customWidth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112" t="s">
        <v>624</v>
      </c>
      <c r="C2" s="1"/>
      <c r="D2" s="30"/>
      <c r="E2" s="30"/>
      <c r="F2" s="30"/>
      <c r="G2" s="30"/>
      <c r="H2" s="30"/>
      <c r="I2" s="30"/>
      <c r="J2" s="282"/>
    </row>
    <row r="3" spans="1:18">
      <c r="A3" s="5" t="s">
        <v>647</v>
      </c>
      <c r="C3" s="1"/>
      <c r="D3" s="113"/>
      <c r="E3" s="114"/>
      <c r="F3" s="115"/>
      <c r="H3" s="115"/>
      <c r="J3" s="282"/>
    </row>
    <row r="4" spans="1:18">
      <c r="A4" s="5" t="s">
        <v>693</v>
      </c>
      <c r="C4" s="1"/>
      <c r="D4" s="113"/>
      <c r="E4" s="114"/>
      <c r="F4" s="115"/>
      <c r="H4" s="115"/>
      <c r="J4" s="282"/>
    </row>
    <row r="5" spans="1:18">
      <c r="A5" s="5" t="s">
        <v>608</v>
      </c>
      <c r="C5" s="1"/>
      <c r="D5" s="113"/>
      <c r="E5" s="114"/>
      <c r="F5" s="115"/>
      <c r="H5" s="115"/>
      <c r="J5" s="282"/>
    </row>
    <row r="6" spans="1:18">
      <c r="A6" s="51" t="s">
        <v>731</v>
      </c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2.2000000000000002</v>
      </c>
      <c r="B9" s="52" t="s">
        <v>663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155</v>
      </c>
      <c r="B10" s="35" t="s">
        <v>157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4" t="s">
        <v>173</v>
      </c>
      <c r="B11" s="35" t="s">
        <v>158</v>
      </c>
      <c r="C11" s="19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56"/>
      <c r="B12" s="55"/>
      <c r="C12" s="19"/>
      <c r="D12" s="20"/>
      <c r="E12" s="19"/>
      <c r="F12" s="19"/>
      <c r="G12" s="19"/>
      <c r="H12" s="19"/>
      <c r="I12" s="19"/>
      <c r="J12" s="19"/>
    </row>
    <row r="13" spans="1:18">
      <c r="A13" s="56"/>
      <c r="B13" s="55"/>
      <c r="C13" s="19"/>
      <c r="D13" s="20"/>
      <c r="E13" s="19"/>
      <c r="F13" s="19"/>
      <c r="G13" s="19"/>
      <c r="H13" s="19"/>
      <c r="I13" s="19"/>
      <c r="J13" s="19"/>
    </row>
    <row r="14" spans="1:18">
      <c r="A14" s="56"/>
      <c r="B14" s="55"/>
      <c r="C14" s="19"/>
      <c r="D14" s="20"/>
      <c r="E14" s="19"/>
      <c r="F14" s="19"/>
      <c r="G14" s="19"/>
      <c r="H14" s="19"/>
      <c r="I14" s="19"/>
      <c r="J14" s="19"/>
    </row>
    <row r="15" spans="1:18">
      <c r="A15" s="56"/>
      <c r="B15" s="55"/>
      <c r="C15" s="19"/>
      <c r="D15" s="20"/>
      <c r="E15" s="19"/>
      <c r="F15" s="19"/>
      <c r="G15" s="19"/>
      <c r="H15" s="19"/>
      <c r="I15" s="19"/>
      <c r="J15" s="19"/>
    </row>
    <row r="16" spans="1:18">
      <c r="A16" s="56"/>
      <c r="B16" s="55"/>
      <c r="C16" s="19"/>
      <c r="D16" s="20"/>
      <c r="E16" s="19"/>
      <c r="F16" s="19"/>
      <c r="G16" s="19"/>
      <c r="H16" s="19"/>
      <c r="I16" s="19"/>
      <c r="J16" s="19"/>
    </row>
    <row r="17" spans="1:12">
      <c r="A17" s="56"/>
      <c r="B17" s="55"/>
      <c r="C17" s="19"/>
      <c r="D17" s="20"/>
      <c r="E17" s="19"/>
      <c r="F17" s="19"/>
      <c r="G17" s="19"/>
      <c r="H17" s="19"/>
      <c r="I17" s="19"/>
      <c r="J17" s="19"/>
    </row>
    <row r="18" spans="1:12">
      <c r="A18" s="56"/>
      <c r="B18" s="55"/>
      <c r="C18" s="19"/>
      <c r="D18" s="20"/>
      <c r="E18" s="19"/>
      <c r="F18" s="19"/>
      <c r="G18" s="19"/>
      <c r="H18" s="19"/>
      <c r="I18" s="19"/>
      <c r="J18" s="19"/>
    </row>
    <row r="19" spans="1:12">
      <c r="A19" s="56"/>
      <c r="B19" s="55"/>
      <c r="C19" s="19"/>
      <c r="D19" s="20"/>
      <c r="E19" s="19"/>
      <c r="F19" s="19"/>
      <c r="G19" s="19"/>
      <c r="H19" s="19"/>
      <c r="I19" s="19"/>
      <c r="J19" s="19"/>
    </row>
    <row r="20" spans="1:12">
      <c r="A20" s="56"/>
      <c r="B20" s="55"/>
      <c r="C20" s="19"/>
      <c r="D20" s="20"/>
      <c r="E20" s="19"/>
      <c r="F20" s="19"/>
      <c r="G20" s="19"/>
      <c r="H20" s="19"/>
      <c r="I20" s="19"/>
      <c r="J20" s="19"/>
    </row>
    <row r="21" spans="1:12">
      <c r="A21" s="56"/>
      <c r="B21" s="55"/>
      <c r="C21" s="19"/>
      <c r="D21" s="20"/>
      <c r="E21" s="19"/>
      <c r="F21" s="19"/>
      <c r="G21" s="19"/>
      <c r="H21" s="19"/>
      <c r="I21" s="19"/>
      <c r="J21" s="19"/>
    </row>
    <row r="22" spans="1:12">
      <c r="A22" s="56"/>
      <c r="B22" s="33"/>
      <c r="C22" s="19"/>
      <c r="D22" s="20"/>
      <c r="E22" s="19"/>
      <c r="F22" s="19"/>
      <c r="G22" s="19"/>
      <c r="H22" s="19"/>
      <c r="I22" s="19"/>
      <c r="J22" s="19"/>
    </row>
    <row r="23" spans="1:12">
      <c r="A23" s="56"/>
      <c r="B23" s="33"/>
      <c r="C23" s="19"/>
      <c r="D23" s="20"/>
      <c r="E23" s="19"/>
      <c r="F23" s="19"/>
      <c r="G23" s="19"/>
      <c r="H23" s="19"/>
      <c r="I23" s="19"/>
      <c r="J23" s="19"/>
    </row>
    <row r="24" spans="1:12" s="30" customFormat="1">
      <c r="A24" s="57"/>
      <c r="B24" s="27" t="s">
        <v>154</v>
      </c>
      <c r="C24" s="28"/>
      <c r="D24" s="29"/>
      <c r="E24" s="28"/>
      <c r="F24" s="28"/>
      <c r="G24" s="28"/>
      <c r="H24" s="28"/>
      <c r="I24" s="28"/>
      <c r="J24" s="28"/>
    </row>
    <row r="25" spans="1:12">
      <c r="A25" s="32" t="s">
        <v>155</v>
      </c>
      <c r="B25" s="33" t="s">
        <v>157</v>
      </c>
      <c r="C25" s="19"/>
      <c r="D25" s="20"/>
      <c r="E25" s="19"/>
      <c r="F25" s="19"/>
      <c r="G25" s="19"/>
      <c r="H25" s="19"/>
      <c r="I25" s="19"/>
      <c r="J25" s="19"/>
    </row>
    <row r="26" spans="1:12" s="30" customFormat="1">
      <c r="A26" s="38">
        <v>1.1000000000000001</v>
      </c>
      <c r="B26" s="35" t="s">
        <v>343</v>
      </c>
      <c r="C26" s="19">
        <v>1</v>
      </c>
      <c r="D26" s="20" t="s">
        <v>95</v>
      </c>
      <c r="E26" s="19"/>
      <c r="F26" s="19"/>
      <c r="G26" s="19"/>
      <c r="H26" s="19"/>
      <c r="I26" s="19"/>
      <c r="J26" s="34"/>
      <c r="L26" s="31"/>
    </row>
    <row r="27" spans="1:12" s="30" customFormat="1">
      <c r="A27" s="38">
        <v>1.2</v>
      </c>
      <c r="B27" s="35" t="s">
        <v>344</v>
      </c>
      <c r="C27" s="19">
        <v>1</v>
      </c>
      <c r="D27" s="20" t="s">
        <v>31</v>
      </c>
      <c r="E27" s="19"/>
      <c r="F27" s="19"/>
      <c r="G27" s="19"/>
      <c r="H27" s="19"/>
      <c r="I27" s="19"/>
      <c r="J27" s="34"/>
      <c r="L27" s="31"/>
    </row>
    <row r="28" spans="1:12" s="30" customFormat="1">
      <c r="A28" s="38">
        <v>1.3</v>
      </c>
      <c r="B28" s="35" t="s">
        <v>345</v>
      </c>
      <c r="C28" s="19">
        <v>1</v>
      </c>
      <c r="D28" s="20" t="s">
        <v>3</v>
      </c>
      <c r="E28" s="19"/>
      <c r="F28" s="19"/>
      <c r="G28" s="19"/>
      <c r="H28" s="19"/>
      <c r="I28" s="19"/>
      <c r="J28" s="34"/>
    </row>
    <row r="29" spans="1:12" s="30" customFormat="1">
      <c r="A29" s="38">
        <v>1.4</v>
      </c>
      <c r="B29" s="35" t="s">
        <v>423</v>
      </c>
      <c r="C29" s="19">
        <v>18</v>
      </c>
      <c r="D29" s="20" t="s">
        <v>3</v>
      </c>
      <c r="E29" s="19"/>
      <c r="F29" s="19"/>
      <c r="G29" s="19"/>
      <c r="H29" s="19"/>
      <c r="I29" s="19"/>
      <c r="J29" s="34"/>
      <c r="L29" s="31"/>
    </row>
    <row r="30" spans="1:12" s="30" customFormat="1">
      <c r="A30" s="38">
        <v>1.5</v>
      </c>
      <c r="B30" s="35" t="s">
        <v>422</v>
      </c>
      <c r="C30" s="19">
        <v>50</v>
      </c>
      <c r="D30" s="20" t="s">
        <v>3</v>
      </c>
      <c r="E30" s="19"/>
      <c r="F30" s="19"/>
      <c r="G30" s="19"/>
      <c r="H30" s="19"/>
      <c r="I30" s="19"/>
      <c r="J30" s="34"/>
    </row>
    <row r="31" spans="1:12" s="30" customFormat="1">
      <c r="A31" s="38">
        <v>1.6</v>
      </c>
      <c r="B31" s="35" t="s">
        <v>614</v>
      </c>
      <c r="C31" s="19">
        <v>108</v>
      </c>
      <c r="D31" s="20" t="s">
        <v>159</v>
      </c>
      <c r="E31" s="19"/>
      <c r="F31" s="19"/>
      <c r="G31" s="19"/>
      <c r="H31" s="19"/>
      <c r="I31" s="19"/>
      <c r="J31" s="34"/>
    </row>
    <row r="32" spans="1:12">
      <c r="A32" s="38">
        <v>1.7</v>
      </c>
      <c r="B32" s="35" t="s">
        <v>694</v>
      </c>
      <c r="C32" s="19">
        <v>108</v>
      </c>
      <c r="D32" s="20" t="s">
        <v>159</v>
      </c>
      <c r="E32" s="19"/>
      <c r="F32" s="19"/>
      <c r="G32" s="19"/>
      <c r="H32" s="19"/>
      <c r="I32" s="19"/>
      <c r="J32" s="19"/>
    </row>
    <row r="33" spans="1:10" ht="51.75">
      <c r="A33" s="228">
        <v>1.8</v>
      </c>
      <c r="B33" s="233" t="s">
        <v>706</v>
      </c>
      <c r="C33" s="234">
        <v>108</v>
      </c>
      <c r="D33" s="235" t="s">
        <v>159</v>
      </c>
      <c r="E33" s="234"/>
      <c r="F33" s="234"/>
      <c r="G33" s="234"/>
      <c r="H33" s="234"/>
      <c r="I33" s="234"/>
      <c r="J33" s="234"/>
    </row>
    <row r="34" spans="1:10" s="30" customFormat="1">
      <c r="A34" s="57"/>
      <c r="B34" s="27" t="s">
        <v>161</v>
      </c>
      <c r="C34" s="28"/>
      <c r="D34" s="29"/>
      <c r="E34" s="28"/>
      <c r="F34" s="28"/>
      <c r="G34" s="28"/>
      <c r="H34" s="28"/>
      <c r="I34" s="28"/>
      <c r="J34" s="28"/>
    </row>
    <row r="35" spans="1:10">
      <c r="A35" s="32" t="s">
        <v>173</v>
      </c>
      <c r="B35" s="33" t="s">
        <v>158</v>
      </c>
      <c r="C35" s="19"/>
      <c r="D35" s="20"/>
      <c r="E35" s="19"/>
      <c r="F35" s="19"/>
      <c r="G35" s="19"/>
      <c r="H35" s="19"/>
      <c r="I35" s="19"/>
      <c r="J35" s="19"/>
    </row>
    <row r="36" spans="1:10">
      <c r="A36" s="38">
        <v>2.1</v>
      </c>
      <c r="B36" s="35" t="s">
        <v>616</v>
      </c>
      <c r="C36" s="19">
        <v>1</v>
      </c>
      <c r="D36" s="20" t="s">
        <v>3</v>
      </c>
      <c r="E36" s="19"/>
      <c r="F36" s="19"/>
      <c r="G36" s="19"/>
      <c r="H36" s="19"/>
      <c r="I36" s="19"/>
      <c r="J36" s="19"/>
    </row>
    <row r="37" spans="1:10">
      <c r="A37" s="38">
        <v>2.2000000000000002</v>
      </c>
      <c r="B37" s="35" t="s">
        <v>392</v>
      </c>
      <c r="C37" s="19">
        <v>1</v>
      </c>
      <c r="D37" s="20" t="s">
        <v>3</v>
      </c>
      <c r="E37" s="19"/>
      <c r="F37" s="19"/>
      <c r="G37" s="19"/>
      <c r="H37" s="19"/>
      <c r="I37" s="19"/>
      <c r="J37" s="19"/>
    </row>
    <row r="38" spans="1:10">
      <c r="A38" s="38">
        <v>2.2999999999999998</v>
      </c>
      <c r="B38" s="35" t="s">
        <v>665</v>
      </c>
      <c r="C38" s="19">
        <v>2</v>
      </c>
      <c r="D38" s="20" t="s">
        <v>3</v>
      </c>
      <c r="E38" s="19"/>
      <c r="F38" s="19"/>
      <c r="G38" s="19"/>
      <c r="H38" s="19"/>
      <c r="I38" s="19"/>
      <c r="J38" s="19"/>
    </row>
    <row r="39" spans="1:10">
      <c r="A39" s="38">
        <v>2.4</v>
      </c>
      <c r="B39" s="35" t="s">
        <v>393</v>
      </c>
      <c r="C39" s="19">
        <v>1</v>
      </c>
      <c r="D39" s="20" t="s">
        <v>159</v>
      </c>
      <c r="E39" s="19"/>
      <c r="F39" s="19"/>
      <c r="G39" s="19"/>
      <c r="H39" s="19"/>
      <c r="I39" s="19"/>
      <c r="J39" s="19"/>
    </row>
    <row r="40" spans="1:10">
      <c r="A40" s="38">
        <v>2.5</v>
      </c>
      <c r="B40" s="35" t="s">
        <v>617</v>
      </c>
      <c r="C40" s="19">
        <v>1</v>
      </c>
      <c r="D40" s="20" t="s">
        <v>3</v>
      </c>
      <c r="E40" s="19"/>
      <c r="F40" s="19"/>
      <c r="G40" s="19"/>
      <c r="H40" s="19"/>
      <c r="I40" s="19"/>
      <c r="J40" s="19"/>
    </row>
    <row r="41" spans="1:10">
      <c r="A41" s="38">
        <v>2.6</v>
      </c>
      <c r="B41" s="35" t="s">
        <v>448</v>
      </c>
      <c r="C41" s="19">
        <v>1</v>
      </c>
      <c r="D41" s="20" t="s">
        <v>159</v>
      </c>
      <c r="E41" s="19"/>
      <c r="F41" s="19"/>
      <c r="G41" s="19"/>
      <c r="H41" s="19"/>
      <c r="I41" s="19"/>
      <c r="J41" s="19"/>
    </row>
    <row r="42" spans="1:10">
      <c r="A42" s="38">
        <v>2.7</v>
      </c>
      <c r="B42" s="35" t="s">
        <v>394</v>
      </c>
      <c r="C42" s="19">
        <v>1</v>
      </c>
      <c r="D42" s="20" t="s">
        <v>159</v>
      </c>
      <c r="E42" s="19"/>
      <c r="F42" s="19"/>
      <c r="G42" s="19"/>
      <c r="H42" s="19"/>
      <c r="I42" s="19"/>
      <c r="J42" s="19"/>
    </row>
    <row r="43" spans="1:10">
      <c r="A43" s="38">
        <v>2.8</v>
      </c>
      <c r="B43" s="35" t="s">
        <v>666</v>
      </c>
      <c r="C43" s="19">
        <v>26</v>
      </c>
      <c r="D43" s="20" t="s">
        <v>160</v>
      </c>
      <c r="E43" s="19"/>
      <c r="F43" s="19"/>
      <c r="G43" s="19"/>
      <c r="H43" s="19"/>
      <c r="I43" s="19"/>
      <c r="J43" s="19"/>
    </row>
    <row r="44" spans="1:10">
      <c r="A44" s="38">
        <v>2.9</v>
      </c>
      <c r="B44" s="35" t="s">
        <v>618</v>
      </c>
      <c r="C44" s="19">
        <v>1</v>
      </c>
      <c r="D44" s="20" t="s">
        <v>3</v>
      </c>
      <c r="E44" s="19"/>
      <c r="F44" s="19"/>
      <c r="G44" s="19"/>
      <c r="H44" s="19"/>
      <c r="I44" s="19"/>
      <c r="J44" s="19"/>
    </row>
    <row r="45" spans="1:10">
      <c r="A45" s="118">
        <v>2.1</v>
      </c>
      <c r="B45" s="35" t="s">
        <v>619</v>
      </c>
      <c r="C45" s="19">
        <v>6</v>
      </c>
      <c r="D45" s="20" t="s">
        <v>3</v>
      </c>
      <c r="E45" s="19"/>
      <c r="F45" s="19"/>
      <c r="G45" s="19"/>
      <c r="H45" s="19"/>
      <c r="I45" s="19"/>
      <c r="J45" s="19"/>
    </row>
    <row r="46" spans="1:10">
      <c r="A46" s="118">
        <v>2.11</v>
      </c>
      <c r="B46" s="35" t="s">
        <v>620</v>
      </c>
      <c r="C46" s="19">
        <v>1</v>
      </c>
      <c r="D46" s="20" t="s">
        <v>3</v>
      </c>
      <c r="E46" s="19"/>
      <c r="F46" s="19"/>
      <c r="G46" s="19"/>
      <c r="H46" s="19"/>
      <c r="I46" s="19"/>
      <c r="J46" s="19"/>
    </row>
    <row r="47" spans="1:10" s="30" customFormat="1">
      <c r="A47" s="57"/>
      <c r="B47" s="27" t="s">
        <v>162</v>
      </c>
      <c r="C47" s="28"/>
      <c r="D47" s="29"/>
      <c r="E47" s="28"/>
      <c r="F47" s="28"/>
      <c r="G47" s="28"/>
      <c r="H47" s="28"/>
      <c r="I47" s="28"/>
      <c r="J47" s="28"/>
    </row>
    <row r="152" spans="4:4">
      <c r="D152" s="49"/>
    </row>
  </sheetData>
  <mergeCells count="10">
    <mergeCell ref="A1:J1"/>
    <mergeCell ref="J2:J5"/>
    <mergeCell ref="A7:A8"/>
    <mergeCell ref="B7:B8"/>
    <mergeCell ref="C7:C8"/>
    <mergeCell ref="D7:D8"/>
    <mergeCell ref="E7:F7"/>
    <mergeCell ref="G7:H7"/>
    <mergeCell ref="I7:I8"/>
    <mergeCell ref="J7:J8"/>
  </mergeCells>
  <pageMargins left="0.43307086614173229" right="0.31496062992125984" top="0.74803149606299213" bottom="0.74803149606299213" header="0.31496062992125984" footer="0.31496062992125984"/>
  <pageSetup paperSize="9" scale="95" orientation="landscape" horizontalDpi="4294967293" r:id="rId1"/>
  <headerFooter>
    <oddHeader xml:space="preserve">&amp;R&amp;"TH SarabunPSK,ธรรมดา"&amp;12แบบ ปร.4.2 (ข) ครุภัณฑ์ส่วนงานวิศวกรรมไฟฟ้าและการสื่อสาร อาคาร G  แผ่นที่ &amp;Pจากจำนวน &amp;N </oddHeader>
  </headerFooter>
  <rowBreaks count="2" manualBreakCount="2">
    <brk id="24" max="9" man="1"/>
    <brk id="34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2" tint="-0.749992370372631"/>
  </sheetPr>
  <dimension ref="A1:R135"/>
  <sheetViews>
    <sheetView zoomScaleNormal="100" zoomScaleSheetLayoutView="85" zoomScalePageLayoutView="85" workbookViewId="0">
      <selection activeCell="I20" sqref="I20"/>
    </sheetView>
  </sheetViews>
  <sheetFormatPr defaultColWidth="9" defaultRowHeight="17.25"/>
  <cols>
    <col min="1" max="1" width="6" style="48" customWidth="1"/>
    <col min="2" max="2" width="49.42578125" style="1" customWidth="1"/>
    <col min="3" max="3" width="6.28515625" style="47" bestFit="1" customWidth="1"/>
    <col min="4" max="4" width="7" style="1" customWidth="1"/>
    <col min="5" max="5" width="11" style="1" customWidth="1"/>
    <col min="6" max="6" width="13.85546875" style="1" customWidth="1"/>
    <col min="7" max="7" width="7.7109375" style="1" customWidth="1"/>
    <col min="8" max="8" width="11.5703125" style="1" customWidth="1"/>
    <col min="9" max="9" width="11.85546875" style="1" bestFit="1" customWidth="1"/>
    <col min="10" max="10" width="8.42578125" style="1" customWidth="1"/>
    <col min="11" max="11" width="9.140625" style="1" customWidth="1"/>
    <col min="12" max="12" width="9" style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112" t="s">
        <v>624</v>
      </c>
      <c r="C2" s="1"/>
      <c r="D2" s="30"/>
      <c r="E2" s="30"/>
      <c r="F2" s="30"/>
      <c r="G2" s="30"/>
      <c r="H2" s="30"/>
      <c r="I2" s="30"/>
      <c r="J2" s="282"/>
    </row>
    <row r="3" spans="1:18">
      <c r="A3" s="5" t="s">
        <v>647</v>
      </c>
      <c r="C3" s="1"/>
      <c r="D3" s="113"/>
      <c r="E3" s="114"/>
      <c r="F3" s="115"/>
      <c r="H3" s="115"/>
      <c r="J3" s="282"/>
    </row>
    <row r="4" spans="1:18">
      <c r="A4" s="5" t="s">
        <v>693</v>
      </c>
      <c r="C4" s="1"/>
      <c r="D4" s="113"/>
      <c r="E4" s="114"/>
      <c r="F4" s="115"/>
      <c r="H4" s="115"/>
      <c r="J4" s="282"/>
    </row>
    <row r="5" spans="1:18">
      <c r="A5" s="5" t="s">
        <v>608</v>
      </c>
      <c r="C5" s="1"/>
      <c r="D5" s="113"/>
      <c r="E5" s="114"/>
      <c r="F5" s="115"/>
      <c r="H5" s="115"/>
      <c r="J5" s="282"/>
    </row>
    <row r="6" spans="1:18">
      <c r="A6" s="51" t="s">
        <v>731</v>
      </c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2.2999999999999998</v>
      </c>
      <c r="B9" s="52" t="s">
        <v>664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129</v>
      </c>
      <c r="B10" s="35" t="s">
        <v>346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4"/>
      <c r="B11" s="22"/>
      <c r="C11" s="19"/>
      <c r="D11" s="20"/>
      <c r="E11" s="19"/>
      <c r="F11" s="19"/>
      <c r="G11" s="19"/>
      <c r="H11" s="19"/>
      <c r="I11" s="19"/>
      <c r="J11" s="19"/>
    </row>
    <row r="12" spans="1:18">
      <c r="A12" s="56"/>
      <c r="B12" s="55"/>
      <c r="C12" s="19"/>
      <c r="D12" s="20"/>
      <c r="E12" s="19"/>
      <c r="F12" s="19"/>
      <c r="G12" s="19"/>
      <c r="H12" s="19"/>
      <c r="I12" s="19"/>
      <c r="J12" s="19"/>
    </row>
    <row r="13" spans="1:18">
      <c r="A13" s="56"/>
      <c r="B13" s="55"/>
      <c r="C13" s="19"/>
      <c r="D13" s="20"/>
      <c r="E13" s="19"/>
      <c r="F13" s="19"/>
      <c r="G13" s="19"/>
      <c r="H13" s="19"/>
      <c r="I13" s="19"/>
      <c r="J13" s="19"/>
    </row>
    <row r="14" spans="1:18">
      <c r="A14" s="56"/>
      <c r="B14" s="55"/>
      <c r="C14" s="19"/>
      <c r="D14" s="20"/>
      <c r="E14" s="19"/>
      <c r="F14" s="19"/>
      <c r="G14" s="19"/>
      <c r="H14" s="19"/>
      <c r="I14" s="19"/>
      <c r="J14" s="19"/>
    </row>
    <row r="15" spans="1:18">
      <c r="A15" s="56"/>
      <c r="B15" s="55"/>
      <c r="C15" s="19"/>
      <c r="D15" s="20"/>
      <c r="E15" s="19"/>
      <c r="F15" s="19"/>
      <c r="G15" s="19"/>
      <c r="H15" s="19"/>
      <c r="I15" s="19"/>
      <c r="J15" s="19"/>
    </row>
    <row r="16" spans="1:18">
      <c r="A16" s="56"/>
      <c r="B16" s="55"/>
      <c r="C16" s="19"/>
      <c r="D16" s="20"/>
      <c r="E16" s="19"/>
      <c r="F16" s="19"/>
      <c r="G16" s="19"/>
      <c r="H16" s="19"/>
      <c r="I16" s="19"/>
      <c r="J16" s="19"/>
    </row>
    <row r="17" spans="1:15">
      <c r="A17" s="56"/>
      <c r="B17" s="55"/>
      <c r="C17" s="19"/>
      <c r="D17" s="20"/>
      <c r="E17" s="19"/>
      <c r="F17" s="19"/>
      <c r="G17" s="19"/>
      <c r="H17" s="19"/>
      <c r="I17" s="19"/>
      <c r="J17" s="19"/>
    </row>
    <row r="18" spans="1:15">
      <c r="A18" s="56"/>
      <c r="B18" s="55"/>
      <c r="C18" s="19"/>
      <c r="D18" s="20"/>
      <c r="E18" s="19"/>
      <c r="F18" s="19"/>
      <c r="G18" s="19"/>
      <c r="H18" s="19"/>
      <c r="I18" s="19"/>
      <c r="J18" s="19"/>
    </row>
    <row r="19" spans="1:15">
      <c r="A19" s="56"/>
      <c r="B19" s="55"/>
      <c r="C19" s="19"/>
      <c r="D19" s="20"/>
      <c r="E19" s="19"/>
      <c r="F19" s="19"/>
      <c r="G19" s="19"/>
      <c r="H19" s="19"/>
      <c r="I19" s="19"/>
      <c r="J19" s="19"/>
    </row>
    <row r="20" spans="1:15">
      <c r="A20" s="56"/>
      <c r="B20" s="55"/>
      <c r="C20" s="19"/>
      <c r="D20" s="20"/>
      <c r="E20" s="19"/>
      <c r="F20" s="19"/>
      <c r="G20" s="19"/>
      <c r="H20" s="19"/>
      <c r="I20" s="19"/>
      <c r="J20" s="19"/>
    </row>
    <row r="21" spans="1:15">
      <c r="A21" s="56"/>
      <c r="B21" s="55"/>
      <c r="C21" s="19"/>
      <c r="D21" s="20"/>
      <c r="E21" s="19"/>
      <c r="F21" s="19"/>
      <c r="G21" s="19"/>
      <c r="H21" s="19"/>
      <c r="I21" s="19"/>
      <c r="J21" s="19"/>
      <c r="O21" s="219"/>
    </row>
    <row r="22" spans="1:15">
      <c r="A22" s="56"/>
      <c r="B22" s="55"/>
      <c r="C22" s="19"/>
      <c r="D22" s="20"/>
      <c r="E22" s="19"/>
      <c r="F22" s="19"/>
      <c r="G22" s="19"/>
      <c r="H22" s="19"/>
      <c r="I22" s="19"/>
      <c r="J22" s="19"/>
    </row>
    <row r="23" spans="1:15">
      <c r="A23" s="56"/>
      <c r="B23" s="33"/>
      <c r="C23" s="19"/>
      <c r="D23" s="20"/>
      <c r="E23" s="19"/>
      <c r="F23" s="19"/>
      <c r="G23" s="19"/>
      <c r="H23" s="19"/>
      <c r="I23" s="19"/>
      <c r="J23" s="19"/>
    </row>
    <row r="24" spans="1:15" s="30" customFormat="1">
      <c r="A24" s="57"/>
      <c r="B24" s="27" t="s">
        <v>477</v>
      </c>
      <c r="C24" s="28"/>
      <c r="D24" s="29"/>
      <c r="E24" s="28"/>
      <c r="F24" s="28"/>
      <c r="G24" s="28"/>
      <c r="H24" s="28"/>
      <c r="I24" s="28"/>
      <c r="J24" s="28"/>
    </row>
    <row r="25" spans="1:15">
      <c r="A25" s="32" t="s">
        <v>129</v>
      </c>
      <c r="B25" s="116" t="s">
        <v>171</v>
      </c>
      <c r="C25" s="19"/>
      <c r="D25" s="20"/>
      <c r="E25" s="19"/>
      <c r="F25" s="19"/>
      <c r="G25" s="19"/>
      <c r="H25" s="19"/>
      <c r="I25" s="19"/>
      <c r="J25" s="19"/>
    </row>
    <row r="26" spans="1:15">
      <c r="A26" s="117">
        <v>1.1000000000000001</v>
      </c>
      <c r="B26" s="35" t="s">
        <v>725</v>
      </c>
      <c r="C26" s="19">
        <v>2</v>
      </c>
      <c r="D26" s="20" t="s">
        <v>3</v>
      </c>
      <c r="E26" s="19"/>
      <c r="F26" s="19"/>
      <c r="G26" s="19"/>
      <c r="H26" s="19"/>
      <c r="I26" s="19"/>
      <c r="J26" s="19"/>
    </row>
    <row r="27" spans="1:15">
      <c r="A27" s="117"/>
      <c r="B27" s="35" t="s">
        <v>726</v>
      </c>
      <c r="C27" s="19"/>
      <c r="D27" s="20"/>
      <c r="E27" s="19"/>
      <c r="F27" s="19"/>
      <c r="G27" s="19"/>
      <c r="H27" s="19"/>
      <c r="I27" s="19"/>
      <c r="J27" s="19"/>
    </row>
    <row r="28" spans="1:15">
      <c r="A28" s="117"/>
      <c r="B28" s="35"/>
      <c r="C28" s="19"/>
      <c r="D28" s="20"/>
      <c r="E28" s="19"/>
      <c r="F28" s="19"/>
      <c r="G28" s="19"/>
      <c r="H28" s="19"/>
      <c r="I28" s="19"/>
      <c r="J28" s="19"/>
    </row>
    <row r="29" spans="1:15">
      <c r="A29" s="56"/>
      <c r="B29" s="35"/>
      <c r="C29" s="19"/>
      <c r="D29" s="20"/>
      <c r="E29" s="19"/>
      <c r="F29" s="19"/>
      <c r="G29" s="19"/>
      <c r="H29" s="19"/>
      <c r="I29" s="19"/>
      <c r="J29" s="19"/>
    </row>
    <row r="30" spans="1:15" s="30" customFormat="1">
      <c r="A30" s="57"/>
      <c r="B30" s="27" t="s">
        <v>172</v>
      </c>
      <c r="C30" s="28"/>
      <c r="D30" s="29"/>
      <c r="E30" s="28"/>
      <c r="F30" s="28"/>
      <c r="G30" s="28"/>
      <c r="H30" s="28"/>
      <c r="I30" s="28"/>
      <c r="J30" s="28"/>
    </row>
    <row r="135" spans="4:4">
      <c r="D135" s="49"/>
    </row>
  </sheetData>
  <mergeCells count="10">
    <mergeCell ref="A1:J1"/>
    <mergeCell ref="J2:J5"/>
    <mergeCell ref="A7:A8"/>
    <mergeCell ref="B7:B8"/>
    <mergeCell ref="C7:C8"/>
    <mergeCell ref="D7:D8"/>
    <mergeCell ref="E7:F7"/>
    <mergeCell ref="G7:H7"/>
    <mergeCell ref="I7:I8"/>
    <mergeCell ref="J7:J8"/>
  </mergeCells>
  <pageMargins left="0.43307086614173229" right="0.38419117647058826" top="0.74803149606299213" bottom="0.74803149606299213" header="0.31496062992125984" footer="0.31496062992125984"/>
  <pageSetup paperSize="9" scale="95" orientation="landscape" horizontalDpi="4294967293" r:id="rId1"/>
  <headerFooter>
    <oddHeader xml:space="preserve">&amp;R&amp;"TH SarabunPSK,ธรรมดา"&amp;12แบบ ปร.4.3 (ข)  ครุภัณฑ์ส่วนงานวิศวกรรมเครื่องกล อาคาร G  แผ่นที่ &amp;Pจากจำนวน &amp;N </oddHeader>
  </headerFooter>
  <rowBreaks count="1" manualBreakCount="1">
    <brk id="24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DE96-87D9-49D0-A1BE-98AD569B36A7}">
  <dimension ref="A2:C20"/>
  <sheetViews>
    <sheetView zoomScale="130" zoomScaleNormal="130" workbookViewId="0">
      <selection activeCell="C14" sqref="C14"/>
    </sheetView>
  </sheetViews>
  <sheetFormatPr defaultColWidth="9.140625" defaultRowHeight="21.75"/>
  <cols>
    <col min="1" max="1" width="9.140625" style="236"/>
    <col min="2" max="2" width="4.28515625" style="236" customWidth="1"/>
    <col min="3" max="3" width="75.85546875" style="236" bestFit="1" customWidth="1"/>
    <col min="4" max="4" width="48.7109375" style="236" customWidth="1"/>
    <col min="5" max="16384" width="9.140625" style="236"/>
  </cols>
  <sheetData>
    <row r="2" spans="1:3" s="237" customFormat="1">
      <c r="A2" s="241" t="s">
        <v>707</v>
      </c>
      <c r="B2" s="241"/>
      <c r="C2" s="241" t="s">
        <v>717</v>
      </c>
    </row>
    <row r="3" spans="1:3">
      <c r="A3" s="237">
        <v>1</v>
      </c>
      <c r="B3" s="238" t="s">
        <v>709</v>
      </c>
      <c r="C3" s="236" t="s">
        <v>708</v>
      </c>
    </row>
    <row r="4" spans="1:3">
      <c r="A4" s="237"/>
      <c r="B4" s="239" t="s">
        <v>86</v>
      </c>
      <c r="C4" s="240" t="s">
        <v>718</v>
      </c>
    </row>
    <row r="5" spans="1:3" ht="11.25" customHeight="1">
      <c r="A5" s="237"/>
      <c r="B5" s="237"/>
    </row>
    <row r="6" spans="1:3">
      <c r="A6" s="237">
        <v>2</v>
      </c>
      <c r="B6" s="238" t="s">
        <v>709</v>
      </c>
      <c r="C6" s="236" t="s">
        <v>710</v>
      </c>
    </row>
    <row r="7" spans="1:3">
      <c r="A7" s="237"/>
      <c r="B7" s="239" t="s">
        <v>86</v>
      </c>
      <c r="C7" s="240" t="s">
        <v>719</v>
      </c>
    </row>
    <row r="8" spans="1:3" ht="9.75" customHeight="1">
      <c r="A8" s="237"/>
      <c r="B8" s="237"/>
    </row>
    <row r="9" spans="1:3">
      <c r="A9" s="237">
        <v>3</v>
      </c>
      <c r="B9" s="238" t="s">
        <v>709</v>
      </c>
      <c r="C9" s="236" t="s">
        <v>711</v>
      </c>
    </row>
    <row r="10" spans="1:3">
      <c r="A10" s="237"/>
      <c r="B10" s="239" t="s">
        <v>86</v>
      </c>
      <c r="C10" s="240" t="s">
        <v>712</v>
      </c>
    </row>
    <row r="11" spans="1:3" ht="24">
      <c r="A11" s="237"/>
      <c r="B11" s="239"/>
      <c r="C11" s="240" t="s">
        <v>721</v>
      </c>
    </row>
    <row r="12" spans="1:3" ht="10.5" customHeight="1">
      <c r="A12" s="237"/>
      <c r="B12" s="237"/>
    </row>
    <row r="13" spans="1:3">
      <c r="A13" s="237">
        <v>4</v>
      </c>
      <c r="B13" s="238" t="s">
        <v>709</v>
      </c>
      <c r="C13" s="236" t="s">
        <v>713</v>
      </c>
    </row>
    <row r="14" spans="1:3">
      <c r="A14" s="237"/>
      <c r="B14" s="239" t="s">
        <v>86</v>
      </c>
      <c r="C14" s="240" t="s">
        <v>720</v>
      </c>
    </row>
    <row r="15" spans="1:3" ht="9" customHeight="1">
      <c r="A15" s="237"/>
      <c r="B15" s="237"/>
    </row>
    <row r="16" spans="1:3">
      <c r="A16" s="237">
        <v>5</v>
      </c>
      <c r="B16" s="237" t="s">
        <v>709</v>
      </c>
      <c r="C16" s="236" t="s">
        <v>714</v>
      </c>
    </row>
    <row r="17" spans="1:3">
      <c r="A17" s="237"/>
      <c r="B17" s="239" t="s">
        <v>86</v>
      </c>
      <c r="C17" s="240" t="s">
        <v>722</v>
      </c>
    </row>
    <row r="18" spans="1:3" ht="12" customHeight="1">
      <c r="A18" s="237"/>
      <c r="B18" s="237"/>
    </row>
    <row r="19" spans="1:3">
      <c r="A19" s="237">
        <v>6</v>
      </c>
      <c r="B19" s="237" t="s">
        <v>709</v>
      </c>
      <c r="C19" s="236" t="s">
        <v>715</v>
      </c>
    </row>
    <row r="20" spans="1:3">
      <c r="A20" s="237"/>
      <c r="B20" s="239" t="s">
        <v>86</v>
      </c>
      <c r="C20" s="240" t="s">
        <v>716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3:K51"/>
  <sheetViews>
    <sheetView view="pageLayout" zoomScaleNormal="115" zoomScaleSheetLayoutView="100" workbookViewId="0">
      <selection activeCell="A11" sqref="A11:XFD11"/>
    </sheetView>
  </sheetViews>
  <sheetFormatPr defaultColWidth="9" defaultRowHeight="18.75"/>
  <cols>
    <col min="1" max="1" width="6.28515625" style="83" customWidth="1"/>
    <col min="2" max="2" width="25.42578125" style="77" customWidth="1"/>
    <col min="3" max="3" width="17" style="77" customWidth="1"/>
    <col min="4" max="4" width="11" style="77" customWidth="1"/>
    <col min="5" max="5" width="15.140625" style="77" customWidth="1"/>
    <col min="6" max="6" width="20.42578125" style="77" customWidth="1"/>
    <col min="7" max="7" width="9.140625" style="77" customWidth="1"/>
    <col min="8" max="8" width="13.85546875" style="77" bestFit="1" customWidth="1"/>
    <col min="9" max="9" width="32.28515625" style="77" bestFit="1" customWidth="1"/>
    <col min="10" max="10" width="14" style="77" customWidth="1"/>
    <col min="11" max="16384" width="9" style="77"/>
  </cols>
  <sheetData>
    <row r="3" spans="1:10" ht="26.25" customHeight="1"/>
    <row r="4" spans="1:10" ht="19.5" thickBot="1">
      <c r="A4" s="259" t="s">
        <v>80</v>
      </c>
      <c r="B4" s="259"/>
      <c r="C4" s="259"/>
      <c r="D4" s="259"/>
      <c r="E4" s="259"/>
      <c r="F4" s="259"/>
    </row>
    <row r="5" spans="1:10">
      <c r="A5" s="84" t="s">
        <v>641</v>
      </c>
      <c r="B5" s="85"/>
      <c r="C5" s="85"/>
      <c r="D5" s="85"/>
      <c r="E5" s="85"/>
      <c r="F5" s="85"/>
    </row>
    <row r="6" spans="1:10">
      <c r="A6" s="84" t="s">
        <v>82</v>
      </c>
      <c r="B6" s="85"/>
      <c r="C6" s="85"/>
      <c r="D6" s="85"/>
      <c r="E6" s="85"/>
      <c r="F6" s="85"/>
    </row>
    <row r="7" spans="1:10">
      <c r="A7" s="84" t="s">
        <v>691</v>
      </c>
      <c r="B7" s="85"/>
      <c r="C7" s="85"/>
      <c r="D7" s="85"/>
      <c r="E7" s="85"/>
      <c r="F7" s="85"/>
    </row>
    <row r="8" spans="1:10">
      <c r="A8" s="86" t="s">
        <v>623</v>
      </c>
      <c r="B8" s="85"/>
      <c r="C8" s="85"/>
      <c r="D8" s="85"/>
      <c r="E8" s="85"/>
      <c r="F8" s="85"/>
    </row>
    <row r="9" spans="1:10">
      <c r="A9" s="84" t="s">
        <v>627</v>
      </c>
      <c r="B9" s="85"/>
      <c r="C9" s="85"/>
      <c r="D9" s="85"/>
      <c r="E9" s="85"/>
      <c r="F9" s="85"/>
    </row>
    <row r="10" spans="1:10">
      <c r="A10" s="84" t="s">
        <v>704</v>
      </c>
      <c r="B10" s="85"/>
      <c r="C10" s="85"/>
      <c r="D10" s="85"/>
      <c r="E10" s="85"/>
      <c r="F10" s="104"/>
      <c r="J10" s="89"/>
    </row>
    <row r="11" spans="1:10">
      <c r="A11" s="295" t="s">
        <v>730</v>
      </c>
      <c r="B11" s="103"/>
      <c r="C11" s="103"/>
      <c r="D11" s="103"/>
      <c r="E11" s="103"/>
      <c r="F11" s="104" t="s">
        <v>83</v>
      </c>
    </row>
    <row r="12" spans="1:10" ht="28.5" customHeight="1">
      <c r="A12" s="167"/>
      <c r="B12" s="168"/>
      <c r="C12" s="168"/>
      <c r="D12" s="168"/>
      <c r="E12" s="168"/>
      <c r="F12" s="169"/>
      <c r="J12" s="89"/>
    </row>
    <row r="13" spans="1:10">
      <c r="A13" s="268" t="s">
        <v>4</v>
      </c>
      <c r="B13" s="270" t="s">
        <v>0</v>
      </c>
      <c r="C13" s="272" t="s">
        <v>84</v>
      </c>
      <c r="D13" s="272" t="s">
        <v>85</v>
      </c>
      <c r="E13" s="264" t="s">
        <v>443</v>
      </c>
      <c r="F13" s="266" t="s">
        <v>9</v>
      </c>
      <c r="J13" s="89"/>
    </row>
    <row r="14" spans="1:10">
      <c r="A14" s="269"/>
      <c r="B14" s="271"/>
      <c r="C14" s="273"/>
      <c r="D14" s="273"/>
      <c r="E14" s="265"/>
      <c r="F14" s="265"/>
      <c r="J14" s="89"/>
    </row>
    <row r="15" spans="1:10">
      <c r="A15" s="170"/>
      <c r="B15" s="171" t="s">
        <v>15</v>
      </c>
      <c r="C15" s="172"/>
      <c r="D15" s="172"/>
      <c r="E15" s="172"/>
      <c r="F15" s="173" t="s">
        <v>87</v>
      </c>
      <c r="H15" s="95"/>
      <c r="J15" s="89"/>
    </row>
    <row r="16" spans="1:10">
      <c r="A16" s="174">
        <v>1</v>
      </c>
      <c r="B16" s="175" t="s">
        <v>16</v>
      </c>
      <c r="C16" s="172"/>
      <c r="D16" s="176"/>
      <c r="E16" s="172"/>
      <c r="F16" s="173" t="s">
        <v>445</v>
      </c>
      <c r="H16" s="95"/>
      <c r="J16" s="105"/>
    </row>
    <row r="17" spans="1:11">
      <c r="A17" s="174">
        <v>2</v>
      </c>
      <c r="B17" s="175" t="s">
        <v>17</v>
      </c>
      <c r="C17" s="172"/>
      <c r="D17" s="176"/>
      <c r="E17" s="172"/>
      <c r="F17" s="173" t="s">
        <v>88</v>
      </c>
      <c r="H17" s="95"/>
      <c r="J17" s="105"/>
    </row>
    <row r="18" spans="1:11">
      <c r="A18" s="174">
        <v>3</v>
      </c>
      <c r="B18" s="175" t="s">
        <v>18</v>
      </c>
      <c r="C18" s="172"/>
      <c r="D18" s="176"/>
      <c r="E18" s="172"/>
      <c r="F18" s="173" t="s">
        <v>446</v>
      </c>
      <c r="H18" s="95"/>
      <c r="J18" s="105"/>
    </row>
    <row r="19" spans="1:11">
      <c r="A19" s="174">
        <v>4</v>
      </c>
      <c r="B19" s="175" t="s">
        <v>19</v>
      </c>
      <c r="C19" s="172"/>
      <c r="D19" s="176"/>
      <c r="E19" s="172"/>
      <c r="F19" s="173" t="s">
        <v>89</v>
      </c>
      <c r="H19" s="95"/>
      <c r="J19" s="105"/>
    </row>
    <row r="20" spans="1:11">
      <c r="A20" s="174"/>
      <c r="B20" s="175"/>
      <c r="C20" s="172"/>
      <c r="D20" s="176"/>
      <c r="E20" s="172"/>
      <c r="F20" s="172"/>
      <c r="J20" s="89"/>
    </row>
    <row r="21" spans="1:11">
      <c r="A21" s="174"/>
      <c r="B21" s="175"/>
      <c r="C21" s="172"/>
      <c r="D21" s="176"/>
      <c r="E21" s="172"/>
      <c r="F21" s="172"/>
      <c r="J21" s="89"/>
    </row>
    <row r="22" spans="1:11">
      <c r="A22" s="170"/>
      <c r="B22" s="177" t="s">
        <v>90</v>
      </c>
      <c r="C22" s="172"/>
      <c r="D22" s="176"/>
      <c r="E22" s="178"/>
      <c r="F22" s="172"/>
      <c r="H22" s="89">
        <f>C22*D22</f>
        <v>0</v>
      </c>
    </row>
    <row r="23" spans="1:11" ht="19.5" thickBot="1">
      <c r="A23" s="216"/>
      <c r="B23" s="267" t="s">
        <v>91</v>
      </c>
      <c r="C23" s="267"/>
      <c r="D23" s="267"/>
      <c r="E23" s="217"/>
      <c r="F23" s="217"/>
    </row>
    <row r="24" spans="1:11" ht="19.5" thickTop="1">
      <c r="A24" s="182"/>
      <c r="B24" s="179" t="s">
        <v>593</v>
      </c>
      <c r="C24" s="180">
        <f>'ปร.4.1H.1'!C79</f>
        <v>6825.34</v>
      </c>
      <c r="D24" s="181" t="s">
        <v>23</v>
      </c>
      <c r="E24" s="179"/>
      <c r="F24" s="183"/>
    </row>
    <row r="25" spans="1:11">
      <c r="A25" s="184"/>
      <c r="B25" s="185" t="s">
        <v>92</v>
      </c>
      <c r="C25" s="186"/>
      <c r="D25" s="187" t="s">
        <v>93</v>
      </c>
      <c r="E25" s="185"/>
      <c r="F25" s="188"/>
      <c r="J25" s="89"/>
      <c r="K25" s="100"/>
    </row>
    <row r="26" spans="1:11">
      <c r="I26" s="106"/>
      <c r="J26" s="89"/>
      <c r="K26" s="100"/>
    </row>
    <row r="27" spans="1:11">
      <c r="A27" s="256"/>
      <c r="B27" s="256"/>
      <c r="C27" s="256"/>
      <c r="D27" s="256"/>
      <c r="E27" s="256"/>
      <c r="F27" s="256"/>
      <c r="G27" s="101"/>
      <c r="J27" s="95"/>
      <c r="K27" s="100"/>
    </row>
    <row r="28" spans="1:11">
      <c r="A28" s="256"/>
      <c r="B28" s="256"/>
      <c r="C28" s="256"/>
      <c r="D28" s="256"/>
      <c r="E28" s="256"/>
      <c r="F28" s="256"/>
      <c r="G28" s="101"/>
    </row>
    <row r="29" spans="1:11">
      <c r="A29" s="256"/>
      <c r="B29" s="256"/>
      <c r="C29" s="256"/>
      <c r="D29" s="256"/>
      <c r="E29" s="256"/>
      <c r="F29" s="256"/>
      <c r="G29" s="101"/>
      <c r="I29" s="89"/>
      <c r="J29" s="89"/>
      <c r="K29" s="100"/>
    </row>
    <row r="30" spans="1:11" ht="21" customHeight="1">
      <c r="C30" s="107"/>
      <c r="E30" s="108"/>
      <c r="J30" s="89"/>
      <c r="K30" s="109"/>
    </row>
    <row r="31" spans="1:11">
      <c r="A31" s="77"/>
      <c r="J31" s="89"/>
      <c r="K31" s="109"/>
    </row>
    <row r="32" spans="1:11">
      <c r="A32" s="107"/>
      <c r="C32" s="107"/>
      <c r="E32" s="101"/>
      <c r="J32" s="89"/>
      <c r="K32" s="109"/>
    </row>
    <row r="33" spans="1:11">
      <c r="J33" s="89"/>
      <c r="K33" s="109"/>
    </row>
    <row r="34" spans="1:11">
      <c r="A34" s="77"/>
      <c r="J34" s="89"/>
      <c r="K34" s="109"/>
    </row>
    <row r="35" spans="1:11">
      <c r="A35" s="101"/>
      <c r="C35" s="101"/>
      <c r="J35" s="89"/>
      <c r="K35" s="109"/>
    </row>
    <row r="41" spans="1:11">
      <c r="B41" s="83"/>
    </row>
    <row r="42" spans="1:11">
      <c r="B42" s="83"/>
      <c r="F42" s="89"/>
    </row>
    <row r="43" spans="1:11">
      <c r="B43" s="83"/>
    </row>
    <row r="44" spans="1:11">
      <c r="B44" s="101"/>
      <c r="C44" s="107"/>
      <c r="D44" s="101"/>
    </row>
    <row r="45" spans="1:11">
      <c r="C45" s="107"/>
      <c r="D45" s="101"/>
    </row>
    <row r="46" spans="1:11">
      <c r="B46" s="102"/>
      <c r="C46" s="108"/>
      <c r="D46" s="108"/>
    </row>
    <row r="47" spans="1:11">
      <c r="B47" s="101"/>
      <c r="C47" s="107"/>
      <c r="D47" s="101"/>
      <c r="E47" s="101"/>
      <c r="F47" s="101"/>
    </row>
    <row r="48" spans="1:11">
      <c r="C48" s="107"/>
      <c r="D48" s="101"/>
      <c r="F48" s="101"/>
    </row>
    <row r="49" spans="2:4">
      <c r="B49" s="102"/>
      <c r="C49" s="108"/>
      <c r="D49" s="108"/>
    </row>
    <row r="50" spans="2:4">
      <c r="B50" s="101"/>
      <c r="C50" s="107"/>
      <c r="D50" s="101"/>
    </row>
    <row r="51" spans="2:4">
      <c r="C51" s="107"/>
      <c r="D51" s="101"/>
    </row>
  </sheetData>
  <mergeCells count="11">
    <mergeCell ref="A4:F4"/>
    <mergeCell ref="B23:D23"/>
    <mergeCell ref="A13:A14"/>
    <mergeCell ref="B13:B14"/>
    <mergeCell ref="C13:C14"/>
    <mergeCell ref="D13:D14"/>
    <mergeCell ref="A27:F27"/>
    <mergeCell ref="A28:F28"/>
    <mergeCell ref="A29:F29"/>
    <mergeCell ref="E13:E14"/>
    <mergeCell ref="F13:F14"/>
  </mergeCells>
  <printOptions verticalCentered="1"/>
  <pageMargins left="0.82677165354330717" right="0.23622047244094491" top="0.74803149606299213" bottom="0.74803149606299213" header="0.31496062992125984" footer="0.31496062992125984"/>
  <pageSetup paperSize="9" scale="90" fitToHeight="0" orientation="portrait" horizontalDpi="4294967293" r:id="rId1"/>
  <headerFooter>
    <oddHeader xml:space="preserve">&amp;R&amp;"TH SarabunPSK,ธรรมดา"&amp;13แบบ ปร.5.1(ก) งานก่อสร้าง อาคาร H แผ่นที่ &amp;P จากจำนวน &amp;N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3:J33"/>
  <sheetViews>
    <sheetView view="pageLayout" zoomScale="85" zoomScaleNormal="100" zoomScaleSheetLayoutView="100" zoomScalePageLayoutView="85" workbookViewId="0">
      <selection activeCell="C17" sqref="C17"/>
    </sheetView>
  </sheetViews>
  <sheetFormatPr defaultColWidth="9" defaultRowHeight="18.75"/>
  <cols>
    <col min="1" max="1" width="6.28515625" style="83" customWidth="1"/>
    <col min="2" max="2" width="29" style="77" customWidth="1"/>
    <col min="3" max="3" width="11.85546875" style="77" customWidth="1"/>
    <col min="4" max="4" width="13.5703125" style="77" customWidth="1"/>
    <col min="5" max="5" width="14.28515625" style="77" customWidth="1"/>
    <col min="6" max="6" width="14.85546875" style="77" customWidth="1"/>
    <col min="7" max="7" width="9.140625" style="77" customWidth="1"/>
    <col min="8" max="8" width="9" style="77"/>
    <col min="9" max="9" width="14.42578125" style="77" customWidth="1"/>
    <col min="10" max="16384" width="9" style="77"/>
  </cols>
  <sheetData>
    <row r="3" spans="1:10" ht="35.25" customHeight="1"/>
    <row r="4" spans="1:10" ht="19.5" thickBot="1">
      <c r="A4" s="259" t="s">
        <v>80</v>
      </c>
      <c r="B4" s="259"/>
      <c r="C4" s="259"/>
      <c r="D4" s="259"/>
      <c r="E4" s="259"/>
      <c r="F4" s="259"/>
    </row>
    <row r="5" spans="1:10">
      <c r="A5" s="84" t="s">
        <v>644</v>
      </c>
      <c r="B5" s="85"/>
      <c r="C5" s="85"/>
      <c r="D5" s="85"/>
      <c r="E5" s="85"/>
      <c r="F5" s="85"/>
    </row>
    <row r="6" spans="1:10">
      <c r="A6" s="84" t="s">
        <v>82</v>
      </c>
      <c r="B6" s="85"/>
      <c r="C6" s="85"/>
      <c r="D6" s="85"/>
      <c r="E6" s="85"/>
      <c r="F6" s="85"/>
    </row>
    <row r="7" spans="1:10">
      <c r="A7" s="84" t="s">
        <v>691</v>
      </c>
      <c r="B7" s="85"/>
      <c r="C7" s="85"/>
      <c r="D7" s="85"/>
      <c r="E7" s="85"/>
      <c r="F7" s="85"/>
    </row>
    <row r="8" spans="1:10">
      <c r="A8" s="110" t="s">
        <v>623</v>
      </c>
      <c r="B8" s="85"/>
      <c r="C8" s="85"/>
      <c r="D8" s="85"/>
      <c r="E8" s="85"/>
      <c r="F8" s="85"/>
    </row>
    <row r="9" spans="1:10">
      <c r="A9" s="111" t="s">
        <v>447</v>
      </c>
      <c r="B9" s="85"/>
      <c r="C9" s="85"/>
      <c r="D9" s="85"/>
      <c r="E9" s="85"/>
      <c r="F9" s="85"/>
    </row>
    <row r="10" spans="1:10">
      <c r="A10" s="84" t="s">
        <v>705</v>
      </c>
      <c r="B10" s="85"/>
      <c r="C10" s="85"/>
      <c r="D10" s="85"/>
      <c r="E10" s="85"/>
      <c r="F10" s="104"/>
    </row>
    <row r="11" spans="1:10">
      <c r="A11" s="295" t="s">
        <v>730</v>
      </c>
      <c r="B11" s="103"/>
      <c r="C11" s="103"/>
      <c r="D11" s="103"/>
      <c r="E11" s="103"/>
      <c r="F11" s="104" t="s">
        <v>83</v>
      </c>
    </row>
    <row r="12" spans="1:10" ht="26.25" customHeight="1">
      <c r="A12" s="167"/>
      <c r="B12" s="168"/>
      <c r="C12" s="168"/>
      <c r="D12" s="168"/>
      <c r="E12" s="168"/>
      <c r="F12" s="169"/>
    </row>
    <row r="13" spans="1:10">
      <c r="A13" s="274" t="s">
        <v>4</v>
      </c>
      <c r="B13" s="275" t="s">
        <v>0</v>
      </c>
      <c r="C13" s="276" t="s">
        <v>444</v>
      </c>
      <c r="D13" s="276" t="s">
        <v>442</v>
      </c>
      <c r="E13" s="277" t="s">
        <v>443</v>
      </c>
      <c r="F13" s="276" t="s">
        <v>9</v>
      </c>
    </row>
    <row r="14" spans="1:10">
      <c r="A14" s="274"/>
      <c r="B14" s="275"/>
      <c r="C14" s="276"/>
      <c r="D14" s="276"/>
      <c r="E14" s="277"/>
      <c r="F14" s="277"/>
      <c r="J14" s="77">
        <v>15.6</v>
      </c>
    </row>
    <row r="15" spans="1:10">
      <c r="A15" s="170"/>
      <c r="B15" s="171" t="s">
        <v>15</v>
      </c>
      <c r="C15" s="172"/>
      <c r="D15" s="172"/>
      <c r="E15" s="172"/>
      <c r="F15" s="173"/>
      <c r="J15" s="77">
        <v>12</v>
      </c>
    </row>
    <row r="16" spans="1:10">
      <c r="A16" s="189">
        <v>1</v>
      </c>
      <c r="B16" s="190" t="s">
        <v>342</v>
      </c>
      <c r="C16" s="172"/>
      <c r="D16" s="172"/>
      <c r="E16" s="172"/>
      <c r="F16" s="173"/>
      <c r="I16" s="77">
        <f>ROUNDUP(2,J16)</f>
        <v>2</v>
      </c>
      <c r="J16" s="77">
        <f>J149+J15</f>
        <v>12</v>
      </c>
    </row>
    <row r="17" spans="1:6">
      <c r="A17" s="189">
        <v>2</v>
      </c>
      <c r="B17" s="190" t="s">
        <v>340</v>
      </c>
      <c r="C17" s="172"/>
      <c r="D17" s="172"/>
      <c r="E17" s="172"/>
      <c r="F17" s="173"/>
    </row>
    <row r="18" spans="1:6">
      <c r="A18" s="189">
        <v>3</v>
      </c>
      <c r="B18" s="190" t="s">
        <v>341</v>
      </c>
      <c r="C18" s="172"/>
      <c r="D18" s="172"/>
      <c r="E18" s="172"/>
      <c r="F18" s="173"/>
    </row>
    <row r="19" spans="1:6">
      <c r="A19" s="174"/>
      <c r="B19" s="175"/>
      <c r="C19" s="172"/>
      <c r="D19" s="172"/>
      <c r="E19" s="172"/>
      <c r="F19" s="173"/>
    </row>
    <row r="20" spans="1:6">
      <c r="A20" s="174"/>
      <c r="B20" s="175"/>
      <c r="C20" s="172"/>
      <c r="D20" s="172"/>
      <c r="E20" s="172"/>
      <c r="F20" s="172"/>
    </row>
    <row r="21" spans="1:6">
      <c r="A21" s="174"/>
      <c r="B21" s="191"/>
      <c r="C21" s="172"/>
      <c r="D21" s="172"/>
      <c r="E21" s="172"/>
      <c r="F21" s="172"/>
    </row>
    <row r="22" spans="1:6">
      <c r="A22" s="170"/>
      <c r="B22" s="177" t="s">
        <v>90</v>
      </c>
      <c r="C22" s="172"/>
      <c r="D22" s="172"/>
      <c r="E22" s="178"/>
      <c r="F22" s="172"/>
    </row>
    <row r="23" spans="1:6" ht="19.5" thickBot="1">
      <c r="A23" s="216"/>
      <c r="B23" s="267" t="s">
        <v>91</v>
      </c>
      <c r="C23" s="267"/>
      <c r="D23" s="267"/>
      <c r="E23" s="217"/>
      <c r="F23" s="217"/>
    </row>
    <row r="24" spans="1:6" ht="32.25" customHeight="1" thickTop="1"/>
    <row r="25" spans="1:6">
      <c r="A25" s="256"/>
      <c r="B25" s="256"/>
      <c r="C25" s="256"/>
      <c r="D25" s="256"/>
      <c r="E25" s="256"/>
      <c r="F25" s="256"/>
    </row>
    <row r="26" spans="1:6">
      <c r="A26" s="256"/>
      <c r="B26" s="256"/>
      <c r="C26" s="256"/>
      <c r="D26" s="256"/>
      <c r="E26" s="256"/>
      <c r="F26" s="256"/>
    </row>
    <row r="27" spans="1:6">
      <c r="A27" s="256"/>
      <c r="B27" s="256"/>
      <c r="C27" s="256"/>
      <c r="D27" s="256"/>
      <c r="E27" s="256"/>
      <c r="F27" s="256"/>
    </row>
    <row r="28" spans="1:6">
      <c r="C28" s="107"/>
      <c r="E28" s="108"/>
    </row>
    <row r="29" spans="1:6">
      <c r="A29" s="77"/>
    </row>
    <row r="30" spans="1:6">
      <c r="A30" s="107"/>
      <c r="C30" s="107"/>
      <c r="E30" s="101"/>
    </row>
    <row r="32" spans="1:6">
      <c r="A32" s="77"/>
    </row>
    <row r="33" spans="1:3">
      <c r="A33" s="101"/>
      <c r="C33" s="101"/>
    </row>
  </sheetData>
  <mergeCells count="11">
    <mergeCell ref="A25:F25"/>
    <mergeCell ref="A26:F26"/>
    <mergeCell ref="A27:F27"/>
    <mergeCell ref="B23:D23"/>
    <mergeCell ref="A4:F4"/>
    <mergeCell ref="A13:A14"/>
    <mergeCell ref="B13:B14"/>
    <mergeCell ref="C13:C14"/>
    <mergeCell ref="D13:D14"/>
    <mergeCell ref="E13:E14"/>
    <mergeCell ref="F13:F14"/>
  </mergeCells>
  <pageMargins left="0.55118110236220474" right="0.23622047244094491" top="0.74803149606299213" bottom="0.74803149606299213" header="0.31496062992125984" footer="0.31496062992125984"/>
  <pageSetup paperSize="9" scale="95" orientation="portrait" horizontalDpi="4294967293" r:id="rId1"/>
  <headerFooter>
    <oddHeader xml:space="preserve">&amp;R&amp;"TH SarabunPSK,ธรรมดา"&amp;13แบบ ปร.5.2 (ข) งานครุภัณฑ์ อาคาร H  แผ่นที่ &amp;P จากจำนวน &amp;N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R133"/>
  <sheetViews>
    <sheetView view="pageLayout" zoomScaleNormal="100" zoomScaleSheetLayoutView="100" workbookViewId="0">
      <selection activeCell="F19" sqref="F19"/>
    </sheetView>
  </sheetViews>
  <sheetFormatPr defaultColWidth="9" defaultRowHeight="17.25"/>
  <cols>
    <col min="1" max="1" width="6.28515625" style="48" customWidth="1"/>
    <col min="2" max="2" width="45.5703125" style="1" customWidth="1"/>
    <col min="3" max="3" width="6.85546875" style="47" bestFit="1" customWidth="1"/>
    <col min="4" max="4" width="7" style="1" customWidth="1"/>
    <col min="5" max="5" width="10.85546875" style="1" customWidth="1"/>
    <col min="6" max="6" width="13.42578125" style="1" bestFit="1" customWidth="1"/>
    <col min="7" max="7" width="8.140625" style="1" bestFit="1" customWidth="1"/>
    <col min="8" max="8" width="12.42578125" style="1" bestFit="1" customWidth="1"/>
    <col min="9" max="9" width="12" style="1" bestFit="1" customWidth="1"/>
    <col min="10" max="10" width="8.42578125" style="1" customWidth="1"/>
    <col min="11" max="11" width="9.140625" style="1" customWidth="1"/>
    <col min="12" max="12" width="9" style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2" t="s">
        <v>607</v>
      </c>
      <c r="B2" s="64"/>
      <c r="C2" s="3"/>
      <c r="D2" s="4"/>
      <c r="E2" s="4"/>
      <c r="F2" s="4"/>
      <c r="G2" s="4"/>
      <c r="H2" s="4"/>
      <c r="I2" s="4"/>
      <c r="J2" s="281"/>
    </row>
    <row r="3" spans="1:18">
      <c r="A3" s="5" t="s">
        <v>645</v>
      </c>
      <c r="B3" s="65"/>
      <c r="C3" s="1"/>
      <c r="D3" s="66"/>
      <c r="E3" s="67"/>
      <c r="F3" s="68"/>
      <c r="H3" s="68"/>
      <c r="J3" s="282"/>
    </row>
    <row r="4" spans="1:18">
      <c r="A4" s="9" t="s">
        <v>692</v>
      </c>
      <c r="B4" s="65"/>
      <c r="C4" s="1"/>
      <c r="D4" s="66"/>
      <c r="E4" s="67"/>
      <c r="F4" s="68"/>
      <c r="H4" s="68"/>
      <c r="J4" s="282"/>
    </row>
    <row r="5" spans="1:18">
      <c r="A5" s="5" t="s">
        <v>608</v>
      </c>
      <c r="B5" s="65"/>
      <c r="C5" s="1"/>
      <c r="D5" s="66"/>
      <c r="E5" s="67"/>
      <c r="F5" s="68"/>
      <c r="H5" s="68"/>
      <c r="J5" s="282"/>
    </row>
    <row r="6" spans="1:18">
      <c r="A6" s="51" t="s">
        <v>731</v>
      </c>
      <c r="B6" s="65"/>
      <c r="C6" s="1" t="s">
        <v>732</v>
      </c>
      <c r="D6" s="30"/>
      <c r="E6" s="15"/>
      <c r="F6" s="69"/>
      <c r="G6" s="69"/>
      <c r="J6" s="70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54"/>
      <c r="B9" s="71" t="s">
        <v>15</v>
      </c>
      <c r="C9" s="19"/>
      <c r="D9" s="20"/>
      <c r="E9" s="19"/>
      <c r="F9" s="19"/>
      <c r="G9" s="19"/>
      <c r="H9" s="19"/>
      <c r="I9" s="19"/>
      <c r="J9" s="19"/>
    </row>
    <row r="10" spans="1:18">
      <c r="A10" s="17">
        <v>1</v>
      </c>
      <c r="B10" s="33" t="s">
        <v>640</v>
      </c>
      <c r="C10" s="19"/>
      <c r="D10" s="20"/>
      <c r="E10" s="19"/>
      <c r="F10" s="19"/>
      <c r="G10" s="19"/>
      <c r="H10" s="19"/>
      <c r="I10" s="19"/>
      <c r="J10" s="19"/>
    </row>
    <row r="11" spans="1:18">
      <c r="A11" s="72">
        <v>1.1000000000000001</v>
      </c>
      <c r="B11" s="73" t="s">
        <v>594</v>
      </c>
      <c r="C11" s="19">
        <v>1</v>
      </c>
      <c r="D11" s="20" t="s">
        <v>0</v>
      </c>
      <c r="E11" s="19"/>
      <c r="F11" s="19"/>
      <c r="G11" s="19"/>
      <c r="H11" s="19"/>
      <c r="I11" s="34"/>
      <c r="J11" s="19"/>
    </row>
    <row r="12" spans="1:18">
      <c r="A12" s="72">
        <v>1.2</v>
      </c>
      <c r="B12" s="73" t="s">
        <v>595</v>
      </c>
      <c r="C12" s="19">
        <v>1</v>
      </c>
      <c r="D12" s="20" t="s">
        <v>0</v>
      </c>
      <c r="E12" s="19"/>
      <c r="F12" s="19"/>
      <c r="G12" s="19"/>
      <c r="H12" s="19"/>
      <c r="I12" s="34"/>
      <c r="J12" s="19"/>
    </row>
    <row r="13" spans="1:18">
      <c r="A13" s="72">
        <v>1.3</v>
      </c>
      <c r="B13" s="73" t="s">
        <v>597</v>
      </c>
      <c r="C13" s="19">
        <v>1</v>
      </c>
      <c r="D13" s="20" t="s">
        <v>0</v>
      </c>
      <c r="E13" s="19"/>
      <c r="F13" s="19"/>
      <c r="G13" s="19"/>
      <c r="H13" s="19"/>
      <c r="I13" s="34"/>
      <c r="J13" s="19"/>
    </row>
    <row r="14" spans="1:18">
      <c r="A14" s="72">
        <v>1.4</v>
      </c>
      <c r="B14" s="73" t="s">
        <v>596</v>
      </c>
      <c r="C14" s="19">
        <v>1</v>
      </c>
      <c r="D14" s="20" t="s">
        <v>0</v>
      </c>
      <c r="E14" s="19"/>
      <c r="F14" s="19"/>
      <c r="G14" s="19"/>
      <c r="H14" s="19"/>
      <c r="I14" s="34"/>
      <c r="J14" s="19"/>
    </row>
    <row r="15" spans="1:18">
      <c r="A15" s="72"/>
      <c r="B15" s="53"/>
      <c r="C15" s="19"/>
      <c r="D15" s="20"/>
      <c r="E15" s="19"/>
      <c r="F15" s="19"/>
      <c r="G15" s="19"/>
      <c r="H15" s="19"/>
      <c r="I15" s="34"/>
      <c r="J15" s="19"/>
    </row>
    <row r="16" spans="1:18">
      <c r="A16" s="54"/>
      <c r="B16" s="52"/>
      <c r="C16" s="19"/>
      <c r="D16" s="20"/>
      <c r="E16" s="19"/>
      <c r="F16" s="19"/>
      <c r="G16" s="19"/>
      <c r="H16" s="19"/>
      <c r="I16" s="34"/>
      <c r="J16" s="19"/>
    </row>
    <row r="17" spans="1:13">
      <c r="A17" s="54"/>
      <c r="B17" s="52"/>
      <c r="C17" s="19"/>
      <c r="D17" s="20"/>
      <c r="E17" s="19"/>
      <c r="F17" s="19"/>
      <c r="G17" s="19"/>
      <c r="H17" s="19"/>
      <c r="I17" s="34"/>
      <c r="J17" s="19"/>
    </row>
    <row r="18" spans="1:13">
      <c r="A18" s="54"/>
      <c r="B18" s="52"/>
      <c r="C18" s="19"/>
      <c r="D18" s="20"/>
      <c r="E18" s="19"/>
      <c r="F18" s="19"/>
      <c r="G18" s="19"/>
      <c r="H18" s="19"/>
      <c r="I18" s="34"/>
      <c r="J18" s="19"/>
    </row>
    <row r="19" spans="1:13">
      <c r="A19" s="54"/>
      <c r="B19" s="52"/>
      <c r="C19" s="19"/>
      <c r="D19" s="20"/>
      <c r="E19" s="19"/>
      <c r="F19" s="19"/>
      <c r="G19" s="19"/>
      <c r="H19" s="19"/>
      <c r="I19" s="34"/>
      <c r="J19" s="19"/>
    </row>
    <row r="20" spans="1:13">
      <c r="A20" s="54"/>
      <c r="B20" s="52"/>
      <c r="C20" s="19"/>
      <c r="D20" s="20"/>
      <c r="E20" s="19"/>
      <c r="F20" s="19"/>
      <c r="G20" s="19"/>
      <c r="H20" s="19"/>
      <c r="I20" s="34"/>
      <c r="J20" s="19"/>
    </row>
    <row r="21" spans="1:13">
      <c r="A21" s="54"/>
      <c r="B21" s="52"/>
      <c r="C21" s="19"/>
      <c r="D21" s="20"/>
      <c r="E21" s="19"/>
      <c r="F21" s="19"/>
      <c r="G21" s="19"/>
      <c r="H21" s="19"/>
      <c r="I21" s="34"/>
      <c r="J21" s="19"/>
    </row>
    <row r="22" spans="1:13">
      <c r="A22" s="54"/>
      <c r="B22" s="52"/>
      <c r="C22" s="19"/>
      <c r="D22" s="20"/>
      <c r="E22" s="19"/>
      <c r="F22" s="19"/>
      <c r="G22" s="19"/>
      <c r="H22" s="19"/>
      <c r="I22" s="34"/>
      <c r="J22" s="19"/>
    </row>
    <row r="23" spans="1:13">
      <c r="A23" s="54"/>
      <c r="B23" s="52"/>
      <c r="C23" s="19"/>
      <c r="D23" s="20"/>
      <c r="E23" s="19"/>
      <c r="F23" s="19"/>
      <c r="G23" s="19"/>
      <c r="H23" s="19"/>
      <c r="I23" s="34"/>
      <c r="J23" s="19"/>
    </row>
    <row r="24" spans="1:13">
      <c r="A24" s="54"/>
      <c r="B24" s="52"/>
      <c r="C24" s="19"/>
      <c r="D24" s="20"/>
      <c r="E24" s="19"/>
      <c r="F24" s="19"/>
      <c r="G24" s="19"/>
      <c r="H24" s="19"/>
      <c r="I24" s="34"/>
      <c r="J24" s="19"/>
    </row>
    <row r="25" spans="1:13">
      <c r="A25" s="54"/>
      <c r="B25" s="52"/>
      <c r="C25" s="19"/>
      <c r="D25" s="20"/>
      <c r="E25" s="19"/>
      <c r="F25" s="19"/>
      <c r="G25" s="19"/>
      <c r="H25" s="19"/>
      <c r="I25" s="34"/>
      <c r="J25" s="19"/>
    </row>
    <row r="26" spans="1:13">
      <c r="A26" s="54"/>
      <c r="B26" s="52"/>
      <c r="C26" s="19"/>
      <c r="D26" s="20"/>
      <c r="E26" s="19"/>
      <c r="F26" s="19"/>
      <c r="G26" s="19"/>
      <c r="H26" s="19"/>
      <c r="I26" s="34"/>
      <c r="J26" s="19"/>
    </row>
    <row r="27" spans="1:13">
      <c r="A27" s="57"/>
      <c r="B27" s="27" t="s">
        <v>20</v>
      </c>
      <c r="C27" s="28"/>
      <c r="D27" s="29"/>
      <c r="E27" s="28"/>
      <c r="F27" s="28">
        <f>SUM(F11:F14)</f>
        <v>0</v>
      </c>
      <c r="G27" s="28"/>
      <c r="H27" s="28">
        <f>SUM(H11:H14)</f>
        <v>0</v>
      </c>
      <c r="I27" s="28">
        <f>SUM(I11:I14)</f>
        <v>0</v>
      </c>
      <c r="J27" s="28"/>
      <c r="L27" s="1" t="s">
        <v>591</v>
      </c>
      <c r="M27" s="25">
        <f>SUM(I11:I14)</f>
        <v>0</v>
      </c>
    </row>
    <row r="28" spans="1:13">
      <c r="L28" s="1" t="s">
        <v>592</v>
      </c>
      <c r="M28" s="25">
        <f>'ปร.4.1G'!M14</f>
        <v>0</v>
      </c>
    </row>
    <row r="133" spans="4:4">
      <c r="D133" s="49"/>
    </row>
  </sheetData>
  <mergeCells count="10">
    <mergeCell ref="A1:J1"/>
    <mergeCell ref="J2:J5"/>
    <mergeCell ref="I7:I8"/>
    <mergeCell ref="J7:J8"/>
    <mergeCell ref="A7:A8"/>
    <mergeCell ref="B7:B8"/>
    <mergeCell ref="C7:C8"/>
    <mergeCell ref="D7:D8"/>
    <mergeCell ref="E7:F7"/>
    <mergeCell ref="G7:H7"/>
  </mergeCells>
  <printOptions horizontalCentered="1"/>
  <pageMargins left="0.43307086614173229" right="0.31496062992125984" top="0.74803149606299213" bottom="0.31496062992125984" header="0.23622047244094491" footer="0.31496062992125984"/>
  <pageSetup paperSize="9" orientation="landscape" horizontalDpi="4294967293" r:id="rId1"/>
  <headerFooter>
    <oddHeader xml:space="preserve">&amp;R&amp;"TH SarabunPSK,ธรรมดา"&amp;12แบบ ปร.4. (ก) สรุปหมวดงานก่อสร้าง อาคาร H   แผ่นที่ &amp;P จากจำนวน &amp;N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Q156"/>
  <sheetViews>
    <sheetView zoomScaleNormal="100" zoomScaleSheetLayoutView="85" zoomScalePageLayoutView="85" workbookViewId="0">
      <selection activeCell="A6" activeCellId="1" sqref="C6 A6"/>
    </sheetView>
  </sheetViews>
  <sheetFormatPr defaultColWidth="9" defaultRowHeight="17.25"/>
  <cols>
    <col min="1" max="1" width="6.28515625" style="48" customWidth="1"/>
    <col min="2" max="2" width="47.140625" style="1" customWidth="1"/>
    <col min="3" max="3" width="9.140625" style="47" bestFit="1" customWidth="1"/>
    <col min="4" max="4" width="7" style="1" customWidth="1"/>
    <col min="5" max="5" width="9.7109375" style="1" customWidth="1"/>
    <col min="6" max="6" width="13.85546875" style="1" bestFit="1" customWidth="1"/>
    <col min="7" max="7" width="9.28515625" style="1" bestFit="1" customWidth="1"/>
    <col min="8" max="8" width="12.7109375" style="1" bestFit="1" customWidth="1"/>
    <col min="9" max="9" width="13.85546875" style="1" bestFit="1" customWidth="1"/>
    <col min="10" max="10" width="8.42578125" style="1" customWidth="1"/>
    <col min="11" max="11" width="12.28515625" style="1" bestFit="1" customWidth="1"/>
    <col min="12" max="12" width="14.42578125" style="138" customWidth="1"/>
    <col min="13" max="13" width="9" style="138"/>
    <col min="14" max="16384" width="9" style="1"/>
  </cols>
  <sheetData>
    <row r="1" spans="1:17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7">
      <c r="A2" s="2" t="s">
        <v>607</v>
      </c>
      <c r="B2" s="3"/>
      <c r="C2" s="3"/>
      <c r="D2" s="4"/>
      <c r="E2" s="4"/>
      <c r="F2" s="4"/>
      <c r="G2" s="4"/>
      <c r="H2" s="4"/>
      <c r="I2" s="4"/>
      <c r="J2" s="281"/>
    </row>
    <row r="3" spans="1:17">
      <c r="A3" s="5" t="s">
        <v>645</v>
      </c>
      <c r="C3" s="1"/>
      <c r="D3" s="6"/>
      <c r="E3" s="7"/>
      <c r="F3" s="8"/>
      <c r="H3" s="8"/>
      <c r="J3" s="282"/>
    </row>
    <row r="4" spans="1:17">
      <c r="A4" s="5" t="s">
        <v>693</v>
      </c>
      <c r="C4" s="1"/>
      <c r="D4" s="6"/>
      <c r="E4" s="7"/>
      <c r="F4" s="8"/>
      <c r="H4" s="8"/>
      <c r="J4" s="282"/>
    </row>
    <row r="5" spans="1:17">
      <c r="A5" s="5" t="s">
        <v>608</v>
      </c>
      <c r="C5" s="1"/>
      <c r="D5" s="6"/>
      <c r="E5" s="7"/>
      <c r="F5" s="8"/>
      <c r="H5" s="8"/>
      <c r="J5" s="282"/>
    </row>
    <row r="6" spans="1:17">
      <c r="A6" s="51" t="s">
        <v>731</v>
      </c>
      <c r="B6" s="65"/>
      <c r="C6" s="1" t="s">
        <v>732</v>
      </c>
      <c r="D6" s="11"/>
      <c r="E6" s="12"/>
      <c r="F6" s="13"/>
      <c r="G6" s="13"/>
      <c r="H6" s="10"/>
      <c r="I6" s="10"/>
      <c r="J6" s="14"/>
      <c r="Q6" s="15"/>
    </row>
    <row r="7" spans="1:17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7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7">
      <c r="A9" s="17">
        <v>1.1000000000000001</v>
      </c>
      <c r="B9" s="52" t="s">
        <v>639</v>
      </c>
      <c r="C9" s="19"/>
      <c r="D9" s="20"/>
      <c r="E9" s="19"/>
      <c r="F9" s="19"/>
      <c r="G9" s="19"/>
      <c r="H9" s="19"/>
      <c r="I9" s="34"/>
      <c r="J9" s="19"/>
    </row>
    <row r="10" spans="1:17">
      <c r="A10" s="24" t="s">
        <v>140</v>
      </c>
      <c r="B10" s="35" t="s">
        <v>232</v>
      </c>
      <c r="C10" s="19">
        <v>1</v>
      </c>
      <c r="D10" s="20" t="s">
        <v>0</v>
      </c>
      <c r="E10" s="19">
        <v>0</v>
      </c>
      <c r="F10" s="19"/>
      <c r="G10" s="19"/>
      <c r="H10" s="19"/>
      <c r="I10" s="34"/>
      <c r="J10" s="19"/>
    </row>
    <row r="11" spans="1:17">
      <c r="A11" s="24" t="s">
        <v>139</v>
      </c>
      <c r="B11" s="35" t="s">
        <v>169</v>
      </c>
      <c r="C11" s="19">
        <v>1</v>
      </c>
      <c r="D11" s="20" t="s">
        <v>0</v>
      </c>
      <c r="E11" s="19">
        <v>0</v>
      </c>
      <c r="F11" s="19"/>
      <c r="G11" s="19"/>
      <c r="H11" s="19"/>
      <c r="I11" s="34"/>
      <c r="J11" s="19"/>
    </row>
    <row r="12" spans="1:17">
      <c r="A12" s="24" t="s">
        <v>141</v>
      </c>
      <c r="B12" s="73" t="s">
        <v>238</v>
      </c>
      <c r="C12" s="19">
        <v>1</v>
      </c>
      <c r="D12" s="20" t="s">
        <v>0</v>
      </c>
      <c r="E12" s="19"/>
      <c r="F12" s="19"/>
      <c r="G12" s="19"/>
      <c r="H12" s="19"/>
      <c r="I12" s="34"/>
      <c r="J12" s="19"/>
    </row>
    <row r="13" spans="1:17">
      <c r="A13" s="24" t="s">
        <v>142</v>
      </c>
      <c r="B13" s="35" t="s">
        <v>48</v>
      </c>
      <c r="C13" s="19">
        <v>1</v>
      </c>
      <c r="D13" s="20" t="s">
        <v>0</v>
      </c>
      <c r="E13" s="19"/>
      <c r="F13" s="19"/>
      <c r="G13" s="19"/>
      <c r="H13" s="19"/>
      <c r="I13" s="34"/>
      <c r="J13" s="19"/>
    </row>
    <row r="14" spans="1:17">
      <c r="A14" s="54"/>
      <c r="B14" s="33"/>
      <c r="C14" s="19"/>
      <c r="D14" s="20"/>
      <c r="E14" s="19"/>
      <c r="F14" s="19"/>
      <c r="G14" s="19"/>
      <c r="H14" s="19"/>
      <c r="I14" s="34"/>
      <c r="J14" s="19"/>
    </row>
    <row r="15" spans="1:17">
      <c r="A15" s="54"/>
      <c r="B15" s="18"/>
      <c r="C15" s="19"/>
      <c r="D15" s="20"/>
      <c r="E15" s="19"/>
      <c r="F15" s="19"/>
      <c r="G15" s="19"/>
      <c r="H15" s="19"/>
      <c r="I15" s="34"/>
      <c r="J15" s="19"/>
    </row>
    <row r="16" spans="1:17">
      <c r="A16" s="54"/>
      <c r="B16" s="55"/>
      <c r="C16" s="19"/>
      <c r="D16" s="20"/>
      <c r="E16" s="19"/>
      <c r="F16" s="19"/>
      <c r="G16" s="19"/>
      <c r="H16" s="19"/>
      <c r="I16" s="34"/>
      <c r="J16" s="19"/>
    </row>
    <row r="17" spans="1:13">
      <c r="A17" s="54"/>
      <c r="B17" s="55"/>
      <c r="C17" s="19"/>
      <c r="D17" s="20"/>
      <c r="E17" s="19"/>
      <c r="F17" s="19"/>
      <c r="G17" s="19"/>
      <c r="H17" s="19"/>
      <c r="I17" s="34"/>
      <c r="J17" s="19"/>
    </row>
    <row r="18" spans="1:13">
      <c r="A18" s="54"/>
      <c r="B18" s="55"/>
      <c r="C18" s="19"/>
      <c r="D18" s="20"/>
      <c r="E18" s="19"/>
      <c r="F18" s="19"/>
      <c r="G18" s="19"/>
      <c r="H18" s="19"/>
      <c r="I18" s="34"/>
      <c r="J18" s="19"/>
    </row>
    <row r="19" spans="1:13">
      <c r="A19" s="54"/>
      <c r="B19" s="55"/>
      <c r="C19" s="19"/>
      <c r="D19" s="20"/>
      <c r="E19" s="19"/>
      <c r="F19" s="19"/>
      <c r="G19" s="19"/>
      <c r="H19" s="19"/>
      <c r="I19" s="34"/>
      <c r="J19" s="19"/>
    </row>
    <row r="20" spans="1:13">
      <c r="A20" s="54"/>
      <c r="B20" s="55"/>
      <c r="C20" s="19"/>
      <c r="D20" s="20"/>
      <c r="E20" s="19"/>
      <c r="F20" s="19"/>
      <c r="G20" s="19"/>
      <c r="H20" s="19"/>
      <c r="I20" s="34"/>
      <c r="J20" s="19"/>
    </row>
    <row r="21" spans="1:13">
      <c r="A21" s="54"/>
      <c r="B21" s="55"/>
      <c r="C21" s="19"/>
      <c r="D21" s="20"/>
      <c r="E21" s="19"/>
      <c r="F21" s="19"/>
      <c r="G21" s="19"/>
      <c r="H21" s="19"/>
      <c r="I21" s="34"/>
      <c r="J21" s="19"/>
    </row>
    <row r="22" spans="1:13">
      <c r="A22" s="54"/>
      <c r="B22" s="55"/>
      <c r="C22" s="19"/>
      <c r="D22" s="20"/>
      <c r="E22" s="19"/>
      <c r="F22" s="19"/>
      <c r="G22" s="19"/>
      <c r="H22" s="19"/>
      <c r="I22" s="34"/>
      <c r="J22" s="19"/>
    </row>
    <row r="23" spans="1:13">
      <c r="A23" s="54"/>
      <c r="B23" s="55"/>
      <c r="C23" s="19"/>
      <c r="D23" s="20"/>
      <c r="E23" s="19"/>
      <c r="F23" s="19"/>
      <c r="G23" s="19"/>
      <c r="H23" s="19"/>
      <c r="I23" s="34"/>
      <c r="J23" s="19"/>
    </row>
    <row r="24" spans="1:13">
      <c r="A24" s="54"/>
      <c r="B24" s="55"/>
      <c r="C24" s="19"/>
      <c r="D24" s="20"/>
      <c r="E24" s="19"/>
      <c r="F24" s="19"/>
      <c r="G24" s="19"/>
      <c r="H24" s="19"/>
      <c r="I24" s="34"/>
      <c r="J24" s="19"/>
    </row>
    <row r="25" spans="1:13">
      <c r="A25" s="54"/>
      <c r="B25" s="55"/>
      <c r="C25" s="19"/>
      <c r="D25" s="20"/>
      <c r="E25" s="19"/>
      <c r="F25" s="19"/>
      <c r="G25" s="19"/>
      <c r="H25" s="19"/>
      <c r="I25" s="34"/>
      <c r="J25" s="19"/>
    </row>
    <row r="26" spans="1:13">
      <c r="A26" s="57"/>
      <c r="B26" s="27" t="s">
        <v>42</v>
      </c>
      <c r="C26" s="58"/>
      <c r="D26" s="59"/>
      <c r="E26" s="58"/>
      <c r="F26" s="28"/>
      <c r="G26" s="58"/>
      <c r="H26" s="28"/>
      <c r="I26" s="28"/>
      <c r="J26" s="58"/>
    </row>
    <row r="27" spans="1:13">
      <c r="A27" s="17" t="s">
        <v>140</v>
      </c>
      <c r="B27" s="33" t="s">
        <v>47</v>
      </c>
      <c r="C27" s="19"/>
      <c r="D27" s="20"/>
      <c r="E27" s="19"/>
      <c r="F27" s="19"/>
      <c r="G27" s="19"/>
      <c r="H27" s="19"/>
      <c r="I27" s="19"/>
      <c r="J27" s="19"/>
    </row>
    <row r="28" spans="1:13">
      <c r="A28" s="60">
        <v>1.1000000000000001</v>
      </c>
      <c r="B28" s="35" t="s">
        <v>233</v>
      </c>
      <c r="C28" s="19">
        <v>7831</v>
      </c>
      <c r="D28" s="20" t="s">
        <v>23</v>
      </c>
      <c r="E28" s="19"/>
      <c r="F28" s="19"/>
      <c r="G28" s="19"/>
      <c r="H28" s="19"/>
      <c r="I28" s="19"/>
      <c r="J28" s="19"/>
    </row>
    <row r="29" spans="1:13">
      <c r="A29" s="60">
        <v>1.2</v>
      </c>
      <c r="B29" s="61" t="s">
        <v>234</v>
      </c>
      <c r="C29" s="19">
        <v>1749.68</v>
      </c>
      <c r="D29" s="20" t="s">
        <v>22</v>
      </c>
      <c r="E29" s="19"/>
      <c r="F29" s="19"/>
      <c r="G29" s="19"/>
      <c r="H29" s="19"/>
      <c r="I29" s="19"/>
      <c r="J29" s="19"/>
    </row>
    <row r="30" spans="1:13">
      <c r="A30" s="60">
        <v>1.3</v>
      </c>
      <c r="B30" s="35" t="s">
        <v>235</v>
      </c>
      <c r="C30" s="19">
        <v>2</v>
      </c>
      <c r="D30" s="20" t="s">
        <v>40</v>
      </c>
      <c r="E30" s="19"/>
      <c r="F30" s="19"/>
      <c r="G30" s="19"/>
      <c r="H30" s="19"/>
      <c r="I30" s="19"/>
      <c r="J30" s="19"/>
    </row>
    <row r="31" spans="1:13">
      <c r="A31" s="56"/>
      <c r="B31" s="35"/>
      <c r="C31" s="19"/>
      <c r="D31" s="20"/>
      <c r="E31" s="19"/>
      <c r="F31" s="19"/>
      <c r="G31" s="19"/>
      <c r="H31" s="19"/>
      <c r="I31" s="19"/>
      <c r="J31" s="19"/>
    </row>
    <row r="32" spans="1:13" s="30" customFormat="1">
      <c r="A32" s="57"/>
      <c r="B32" s="27" t="s">
        <v>44</v>
      </c>
      <c r="C32" s="28"/>
      <c r="D32" s="29"/>
      <c r="E32" s="28"/>
      <c r="F32" s="28"/>
      <c r="G32" s="28"/>
      <c r="H32" s="28"/>
      <c r="I32" s="28"/>
      <c r="J32" s="28"/>
      <c r="L32" s="197"/>
      <c r="M32" s="197"/>
    </row>
    <row r="33" spans="1:11">
      <c r="A33" s="17" t="s">
        <v>139</v>
      </c>
      <c r="B33" s="33" t="s">
        <v>169</v>
      </c>
      <c r="C33" s="19"/>
      <c r="D33" s="20"/>
      <c r="E33" s="19"/>
      <c r="F33" s="19"/>
      <c r="G33" s="19"/>
      <c r="H33" s="19"/>
      <c r="I33" s="19"/>
      <c r="J33" s="19"/>
    </row>
    <row r="34" spans="1:11">
      <c r="A34" s="24">
        <v>2.1</v>
      </c>
      <c r="B34" s="35" t="s">
        <v>603</v>
      </c>
      <c r="C34" s="19">
        <v>232</v>
      </c>
      <c r="D34" s="20" t="s">
        <v>21</v>
      </c>
      <c r="E34" s="19"/>
      <c r="F34" s="19"/>
      <c r="G34" s="19"/>
      <c r="H34" s="19"/>
      <c r="I34" s="19"/>
      <c r="J34" s="19"/>
      <c r="K34" s="25"/>
    </row>
    <row r="35" spans="1:11">
      <c r="A35" s="24">
        <v>2.2000000000000002</v>
      </c>
      <c r="B35" s="35" t="s">
        <v>206</v>
      </c>
      <c r="C35" s="19">
        <v>232</v>
      </c>
      <c r="D35" s="20" t="s">
        <v>21</v>
      </c>
      <c r="E35" s="19"/>
      <c r="F35" s="19"/>
      <c r="G35" s="19"/>
      <c r="H35" s="19"/>
      <c r="I35" s="19"/>
      <c r="J35" s="19"/>
      <c r="K35" s="25"/>
    </row>
    <row r="36" spans="1:11">
      <c r="A36" s="24">
        <v>2.2999999999999998</v>
      </c>
      <c r="B36" s="35" t="s">
        <v>207</v>
      </c>
      <c r="C36" s="19">
        <v>232</v>
      </c>
      <c r="D36" s="20" t="s">
        <v>21</v>
      </c>
      <c r="E36" s="19"/>
      <c r="F36" s="19"/>
      <c r="G36" s="19"/>
      <c r="H36" s="19"/>
      <c r="I36" s="19"/>
      <c r="J36" s="19"/>
      <c r="K36" s="25"/>
    </row>
    <row r="37" spans="1:11">
      <c r="A37" s="24">
        <v>2.4</v>
      </c>
      <c r="B37" s="35" t="s">
        <v>208</v>
      </c>
      <c r="C37" s="19">
        <v>1</v>
      </c>
      <c r="D37" s="20" t="s">
        <v>21</v>
      </c>
      <c r="E37" s="19"/>
      <c r="F37" s="19"/>
      <c r="G37" s="19"/>
      <c r="H37" s="19"/>
      <c r="I37" s="19"/>
      <c r="J37" s="19"/>
      <c r="K37" s="25"/>
    </row>
    <row r="38" spans="1:11">
      <c r="A38" s="24">
        <v>2.5</v>
      </c>
      <c r="B38" s="61" t="s">
        <v>209</v>
      </c>
      <c r="C38" s="19">
        <v>91.24</v>
      </c>
      <c r="D38" s="20" t="s">
        <v>22</v>
      </c>
      <c r="E38" s="19"/>
      <c r="F38" s="19"/>
      <c r="G38" s="19"/>
      <c r="H38" s="19"/>
      <c r="I38" s="19"/>
      <c r="J38" s="19"/>
      <c r="K38" s="25"/>
    </row>
    <row r="39" spans="1:11">
      <c r="A39" s="24">
        <v>2.6</v>
      </c>
      <c r="B39" s="61" t="s">
        <v>205</v>
      </c>
      <c r="C39" s="19">
        <v>82.09</v>
      </c>
      <c r="D39" s="20" t="s">
        <v>22</v>
      </c>
      <c r="E39" s="19"/>
      <c r="F39" s="19"/>
      <c r="G39" s="19"/>
      <c r="H39" s="19"/>
      <c r="I39" s="19"/>
      <c r="J39" s="19"/>
      <c r="K39" s="25"/>
    </row>
    <row r="40" spans="1:11">
      <c r="A40" s="24">
        <v>2.7</v>
      </c>
      <c r="B40" s="61" t="s">
        <v>210</v>
      </c>
      <c r="C40" s="19">
        <v>1164.54</v>
      </c>
      <c r="D40" s="20" t="s">
        <v>22</v>
      </c>
      <c r="E40" s="19"/>
      <c r="F40" s="19"/>
      <c r="G40" s="19"/>
      <c r="H40" s="19"/>
      <c r="I40" s="19"/>
      <c r="J40" s="19"/>
      <c r="K40" s="25"/>
    </row>
    <row r="41" spans="1:11">
      <c r="A41" s="24">
        <v>2.8</v>
      </c>
      <c r="B41" s="61" t="s">
        <v>211</v>
      </c>
      <c r="C41" s="19">
        <v>1524.67</v>
      </c>
      <c r="D41" s="20" t="s">
        <v>22</v>
      </c>
      <c r="E41" s="19"/>
      <c r="F41" s="19"/>
      <c r="G41" s="19"/>
      <c r="H41" s="19"/>
      <c r="I41" s="19"/>
      <c r="J41" s="19"/>
      <c r="K41" s="25"/>
    </row>
    <row r="42" spans="1:11">
      <c r="A42" s="24">
        <v>2.9</v>
      </c>
      <c r="B42" s="61" t="s">
        <v>202</v>
      </c>
      <c r="C42" s="19"/>
      <c r="D42" s="20"/>
      <c r="E42" s="19"/>
      <c r="F42" s="19"/>
      <c r="G42" s="19"/>
      <c r="H42" s="19"/>
      <c r="I42" s="19"/>
      <c r="J42" s="19"/>
      <c r="K42" s="25"/>
    </row>
    <row r="43" spans="1:11">
      <c r="A43" s="62"/>
      <c r="B43" s="22" t="s">
        <v>212</v>
      </c>
      <c r="C43" s="19">
        <f>C46*0.5</f>
        <v>5335</v>
      </c>
      <c r="D43" s="20" t="s">
        <v>23</v>
      </c>
      <c r="E43" s="19"/>
      <c r="F43" s="19"/>
      <c r="G43" s="19"/>
      <c r="H43" s="19"/>
      <c r="I43" s="19"/>
      <c r="J43" s="19"/>
      <c r="K43" s="25"/>
    </row>
    <row r="44" spans="1:11">
      <c r="A44" s="17"/>
      <c r="B44" s="22" t="s">
        <v>213</v>
      </c>
      <c r="C44" s="19">
        <f>C43*0.3</f>
        <v>1600.5</v>
      </c>
      <c r="D44" s="20" t="s">
        <v>25</v>
      </c>
      <c r="E44" s="19"/>
      <c r="F44" s="19"/>
      <c r="G44" s="19"/>
      <c r="H44" s="19"/>
      <c r="I44" s="19"/>
      <c r="J44" s="19"/>
      <c r="K44" s="25"/>
    </row>
    <row r="45" spans="1:11">
      <c r="A45" s="17"/>
      <c r="B45" s="22" t="s">
        <v>214</v>
      </c>
      <c r="C45" s="19">
        <v>7106</v>
      </c>
      <c r="D45" s="20" t="s">
        <v>21</v>
      </c>
      <c r="E45" s="19"/>
      <c r="F45" s="19"/>
      <c r="G45" s="19"/>
      <c r="H45" s="19"/>
      <c r="I45" s="19"/>
      <c r="J45" s="19"/>
      <c r="K45" s="25"/>
    </row>
    <row r="46" spans="1:11">
      <c r="A46" s="17"/>
      <c r="B46" s="22" t="s">
        <v>215</v>
      </c>
      <c r="C46" s="19">
        <v>10670</v>
      </c>
      <c r="D46" s="20" t="s">
        <v>23</v>
      </c>
      <c r="E46" s="19"/>
      <c r="F46" s="19"/>
      <c r="G46" s="19"/>
      <c r="H46" s="19"/>
      <c r="I46" s="19"/>
      <c r="J46" s="19"/>
      <c r="K46" s="25"/>
    </row>
    <row r="47" spans="1:11">
      <c r="A47" s="36">
        <v>2.1</v>
      </c>
      <c r="B47" s="35" t="s">
        <v>216</v>
      </c>
      <c r="C47" s="19">
        <f>C46*0.25</f>
        <v>2667.5</v>
      </c>
      <c r="D47" s="20" t="s">
        <v>24</v>
      </c>
      <c r="E47" s="19"/>
      <c r="F47" s="19"/>
      <c r="G47" s="19"/>
      <c r="H47" s="19"/>
      <c r="I47" s="19"/>
      <c r="J47" s="19"/>
      <c r="K47" s="25"/>
    </row>
    <row r="48" spans="1:11">
      <c r="A48" s="24">
        <v>2.11</v>
      </c>
      <c r="B48" s="35" t="s">
        <v>217</v>
      </c>
      <c r="C48" s="19"/>
      <c r="D48" s="20"/>
      <c r="E48" s="19"/>
      <c r="F48" s="19"/>
      <c r="G48" s="19"/>
      <c r="H48" s="19"/>
      <c r="I48" s="19"/>
      <c r="J48" s="19"/>
      <c r="K48" s="25"/>
    </row>
    <row r="49" spans="1:15">
      <c r="A49" s="62"/>
      <c r="B49" s="22" t="s">
        <v>203</v>
      </c>
      <c r="C49" s="19">
        <v>6294</v>
      </c>
      <c r="D49" s="20" t="s">
        <v>24</v>
      </c>
      <c r="E49" s="19"/>
      <c r="F49" s="19"/>
      <c r="G49" s="19"/>
      <c r="H49" s="19"/>
      <c r="I49" s="19"/>
      <c r="J49" s="19"/>
      <c r="K49" s="25"/>
    </row>
    <row r="50" spans="1:15">
      <c r="A50" s="62"/>
      <c r="B50" s="22" t="s">
        <v>222</v>
      </c>
      <c r="C50" s="19">
        <v>9142</v>
      </c>
      <c r="D50" s="20" t="s">
        <v>24</v>
      </c>
      <c r="E50" s="19"/>
      <c r="F50" s="19"/>
      <c r="G50" s="19"/>
      <c r="H50" s="19"/>
      <c r="I50" s="19"/>
      <c r="J50" s="19"/>
      <c r="K50" s="25"/>
    </row>
    <row r="51" spans="1:15">
      <c r="A51" s="62"/>
      <c r="B51" s="22" t="s">
        <v>218</v>
      </c>
      <c r="C51" s="19">
        <v>67322.490000000005</v>
      </c>
      <c r="D51" s="20" t="s">
        <v>24</v>
      </c>
      <c r="E51" s="19"/>
      <c r="F51" s="19"/>
      <c r="G51" s="19"/>
      <c r="H51" s="19"/>
      <c r="I51" s="19"/>
      <c r="J51" s="19"/>
      <c r="K51" s="25"/>
    </row>
    <row r="52" spans="1:15">
      <c r="A52" s="62"/>
      <c r="B52" s="22" t="s">
        <v>219</v>
      </c>
      <c r="C52" s="19">
        <v>15511</v>
      </c>
      <c r="D52" s="20" t="s">
        <v>24</v>
      </c>
      <c r="E52" s="19"/>
      <c r="F52" s="19"/>
      <c r="G52" s="19"/>
      <c r="H52" s="19"/>
      <c r="I52" s="19"/>
      <c r="J52" s="19"/>
      <c r="K52" s="25"/>
    </row>
    <row r="53" spans="1:15">
      <c r="A53" s="62"/>
      <c r="B53" s="22" t="s">
        <v>223</v>
      </c>
      <c r="C53" s="19">
        <v>4202</v>
      </c>
      <c r="D53" s="20" t="s">
        <v>24</v>
      </c>
      <c r="E53" s="19"/>
      <c r="F53" s="19"/>
      <c r="G53" s="19"/>
      <c r="H53" s="19"/>
      <c r="I53" s="19"/>
      <c r="J53" s="19"/>
      <c r="K53" s="25"/>
    </row>
    <row r="54" spans="1:15">
      <c r="A54" s="62"/>
      <c r="B54" s="22" t="s">
        <v>224</v>
      </c>
      <c r="C54" s="19">
        <v>80793</v>
      </c>
      <c r="D54" s="20" t="s">
        <v>24</v>
      </c>
      <c r="E54" s="19"/>
      <c r="F54" s="19"/>
      <c r="G54" s="19"/>
      <c r="H54" s="19"/>
      <c r="I54" s="19"/>
      <c r="J54" s="19"/>
      <c r="K54" s="25"/>
    </row>
    <row r="55" spans="1:15">
      <c r="A55" s="24">
        <v>2.12</v>
      </c>
      <c r="B55" s="35" t="s">
        <v>220</v>
      </c>
      <c r="C55" s="19">
        <f>SUM(C49:C54)*0.03</f>
        <v>5497.9346999999998</v>
      </c>
      <c r="D55" s="20" t="s">
        <v>24</v>
      </c>
      <c r="E55" s="19"/>
      <c r="F55" s="19"/>
      <c r="G55" s="19"/>
      <c r="H55" s="19"/>
      <c r="I55" s="19"/>
      <c r="J55" s="19"/>
      <c r="K55" s="25"/>
    </row>
    <row r="56" spans="1:15">
      <c r="A56" s="24">
        <v>2.13</v>
      </c>
      <c r="B56" s="35" t="s">
        <v>221</v>
      </c>
      <c r="C56" s="19">
        <v>14.09</v>
      </c>
      <c r="D56" s="20" t="s">
        <v>2</v>
      </c>
      <c r="E56" s="19"/>
      <c r="F56" s="19"/>
      <c r="G56" s="19"/>
      <c r="H56" s="19"/>
      <c r="I56" s="19"/>
      <c r="J56" s="19"/>
      <c r="K56" s="25"/>
    </row>
    <row r="57" spans="1:15" s="30" customFormat="1">
      <c r="A57" s="29"/>
      <c r="B57" s="27" t="s">
        <v>45</v>
      </c>
      <c r="C57" s="28"/>
      <c r="D57" s="29"/>
      <c r="E57" s="28"/>
      <c r="F57" s="28"/>
      <c r="G57" s="28"/>
      <c r="H57" s="28"/>
      <c r="I57" s="28"/>
      <c r="J57" s="28"/>
      <c r="K57" s="31"/>
      <c r="L57" s="197"/>
      <c r="M57" s="197"/>
    </row>
    <row r="58" spans="1:15" s="30" customFormat="1">
      <c r="A58" s="17" t="s">
        <v>141</v>
      </c>
      <c r="B58" s="33" t="s">
        <v>238</v>
      </c>
      <c r="C58" s="34"/>
      <c r="D58" s="17"/>
      <c r="E58" s="34"/>
      <c r="F58" s="34"/>
      <c r="G58" s="34"/>
      <c r="H58" s="34"/>
      <c r="I58" s="34"/>
      <c r="J58" s="34"/>
      <c r="L58" s="197"/>
      <c r="M58" s="197"/>
    </row>
    <row r="59" spans="1:15" s="30" customFormat="1">
      <c r="A59" s="24">
        <v>3.1</v>
      </c>
      <c r="B59" s="35" t="s">
        <v>49</v>
      </c>
      <c r="C59" s="34"/>
      <c r="D59" s="17"/>
      <c r="E59" s="34"/>
      <c r="F59" s="34"/>
      <c r="G59" s="34"/>
      <c r="H59" s="34"/>
      <c r="I59" s="34"/>
      <c r="J59" s="34"/>
      <c r="L59" s="197"/>
      <c r="M59" s="197"/>
    </row>
    <row r="60" spans="1:15">
      <c r="A60" s="62"/>
      <c r="B60" s="22" t="s">
        <v>469</v>
      </c>
      <c r="C60" s="19">
        <v>1020</v>
      </c>
      <c r="D60" s="20" t="s">
        <v>24</v>
      </c>
      <c r="E60" s="19"/>
      <c r="F60" s="19"/>
      <c r="G60" s="19"/>
      <c r="H60" s="19"/>
      <c r="I60" s="19"/>
      <c r="J60" s="19"/>
      <c r="N60" s="138"/>
      <c r="O60" s="198"/>
    </row>
    <row r="61" spans="1:15">
      <c r="A61" s="62"/>
      <c r="B61" s="22" t="s">
        <v>470</v>
      </c>
      <c r="C61" s="19">
        <v>5385</v>
      </c>
      <c r="D61" s="20" t="s">
        <v>24</v>
      </c>
      <c r="E61" s="19"/>
      <c r="F61" s="19"/>
      <c r="G61" s="19"/>
      <c r="H61" s="19"/>
      <c r="I61" s="19"/>
      <c r="J61" s="19"/>
      <c r="N61" s="138"/>
      <c r="O61" s="198"/>
    </row>
    <row r="62" spans="1:15">
      <c r="A62" s="62" t="s">
        <v>43</v>
      </c>
      <c r="B62" s="22" t="s">
        <v>677</v>
      </c>
      <c r="C62" s="19">
        <v>7880</v>
      </c>
      <c r="D62" s="20" t="s">
        <v>24</v>
      </c>
      <c r="E62" s="19"/>
      <c r="F62" s="19"/>
      <c r="G62" s="19"/>
      <c r="H62" s="19"/>
      <c r="I62" s="19"/>
      <c r="J62" s="19"/>
      <c r="N62" s="138"/>
      <c r="O62" s="198"/>
    </row>
    <row r="63" spans="1:15">
      <c r="A63" s="62"/>
      <c r="B63" s="22" t="s">
        <v>472</v>
      </c>
      <c r="C63" s="19">
        <f>1586</f>
        <v>1586</v>
      </c>
      <c r="D63" s="20" t="s">
        <v>24</v>
      </c>
      <c r="E63" s="19"/>
      <c r="F63" s="19"/>
      <c r="G63" s="19"/>
      <c r="H63" s="19"/>
      <c r="I63" s="19"/>
      <c r="J63" s="19"/>
      <c r="N63" s="138"/>
      <c r="O63" s="198"/>
    </row>
    <row r="64" spans="1:15">
      <c r="A64" s="62"/>
      <c r="B64" s="22" t="s">
        <v>468</v>
      </c>
      <c r="C64" s="19">
        <v>6666</v>
      </c>
      <c r="D64" s="20" t="s">
        <v>24</v>
      </c>
      <c r="E64" s="19"/>
      <c r="F64" s="19"/>
      <c r="G64" s="19"/>
      <c r="H64" s="19"/>
      <c r="I64" s="19"/>
      <c r="J64" s="19"/>
      <c r="N64" s="138"/>
      <c r="O64" s="198"/>
    </row>
    <row r="65" spans="1:15">
      <c r="A65" s="62"/>
      <c r="B65" s="22" t="s">
        <v>678</v>
      </c>
      <c r="C65" s="19">
        <v>2629</v>
      </c>
      <c r="D65" s="20" t="s">
        <v>24</v>
      </c>
      <c r="E65" s="19"/>
      <c r="F65" s="19"/>
      <c r="G65" s="19"/>
      <c r="H65" s="19"/>
      <c r="I65" s="19"/>
      <c r="J65" s="19"/>
      <c r="N65" s="138"/>
      <c r="O65" s="198"/>
    </row>
    <row r="66" spans="1:15">
      <c r="A66" s="62"/>
      <c r="B66" s="22" t="s">
        <v>679</v>
      </c>
      <c r="C66" s="19">
        <v>100.23</v>
      </c>
      <c r="D66" s="20" t="s">
        <v>24</v>
      </c>
      <c r="E66" s="19"/>
      <c r="F66" s="19"/>
      <c r="G66" s="19"/>
      <c r="H66" s="19"/>
      <c r="I66" s="19"/>
      <c r="J66" s="19"/>
      <c r="N66" s="138"/>
      <c r="O66" s="198"/>
    </row>
    <row r="67" spans="1:15">
      <c r="A67" s="62"/>
      <c r="B67" s="22" t="s">
        <v>680</v>
      </c>
      <c r="C67" s="19">
        <v>63.09</v>
      </c>
      <c r="D67" s="20" t="s">
        <v>24</v>
      </c>
      <c r="E67" s="19"/>
      <c r="F67" s="19"/>
      <c r="G67" s="19"/>
      <c r="H67" s="19"/>
      <c r="I67" s="19"/>
      <c r="J67" s="19"/>
      <c r="N67" s="138"/>
      <c r="O67" s="198"/>
    </row>
    <row r="68" spans="1:15">
      <c r="A68" s="62"/>
      <c r="B68" s="22" t="s">
        <v>463</v>
      </c>
      <c r="C68" s="19">
        <v>120.24</v>
      </c>
      <c r="D68" s="20" t="s">
        <v>24</v>
      </c>
      <c r="E68" s="19"/>
      <c r="F68" s="19"/>
      <c r="G68" s="19"/>
      <c r="H68" s="19"/>
      <c r="I68" s="19"/>
      <c r="J68" s="19"/>
      <c r="N68" s="138"/>
      <c r="O68" s="198"/>
    </row>
    <row r="69" spans="1:15">
      <c r="A69" s="62"/>
      <c r="B69" s="22" t="s">
        <v>681</v>
      </c>
      <c r="C69" s="19">
        <v>60.53</v>
      </c>
      <c r="D69" s="20" t="s">
        <v>24</v>
      </c>
      <c r="E69" s="19"/>
      <c r="F69" s="19"/>
      <c r="G69" s="19"/>
      <c r="H69" s="19"/>
      <c r="I69" s="19"/>
      <c r="J69" s="19"/>
      <c r="N69" s="138"/>
      <c r="O69" s="198"/>
    </row>
    <row r="70" spans="1:15">
      <c r="A70" s="62"/>
      <c r="B70" s="22" t="s">
        <v>682</v>
      </c>
      <c r="C70" s="19">
        <v>86.63</v>
      </c>
      <c r="D70" s="20" t="s">
        <v>24</v>
      </c>
      <c r="E70" s="19"/>
      <c r="F70" s="19"/>
      <c r="G70" s="19"/>
      <c r="H70" s="19"/>
      <c r="I70" s="19"/>
      <c r="J70" s="19"/>
      <c r="N70" s="138"/>
      <c r="O70" s="198"/>
    </row>
    <row r="71" spans="1:15">
      <c r="A71" s="62"/>
      <c r="B71" s="22" t="s">
        <v>458</v>
      </c>
      <c r="C71" s="19">
        <v>40.049999999999997</v>
      </c>
      <c r="D71" s="20" t="s">
        <v>24</v>
      </c>
      <c r="E71" s="19"/>
      <c r="F71" s="19"/>
      <c r="G71" s="19"/>
      <c r="H71" s="19"/>
      <c r="I71" s="19"/>
      <c r="J71" s="19"/>
      <c r="N71" s="138"/>
      <c r="O71" s="198"/>
    </row>
    <row r="72" spans="1:15">
      <c r="A72" s="62"/>
      <c r="B72" s="22" t="s">
        <v>473</v>
      </c>
      <c r="C72" s="19">
        <v>31</v>
      </c>
      <c r="D72" s="20" t="s">
        <v>26</v>
      </c>
      <c r="E72" s="19"/>
      <c r="F72" s="19"/>
      <c r="G72" s="19"/>
      <c r="H72" s="19"/>
      <c r="I72" s="19"/>
      <c r="J72" s="19"/>
    </row>
    <row r="73" spans="1:15">
      <c r="A73" s="62"/>
      <c r="B73" s="22" t="s">
        <v>474</v>
      </c>
      <c r="C73" s="19">
        <v>18</v>
      </c>
      <c r="D73" s="20" t="s">
        <v>26</v>
      </c>
      <c r="E73" s="19"/>
      <c r="F73" s="19"/>
      <c r="G73" s="19"/>
      <c r="H73" s="19"/>
      <c r="I73" s="19"/>
      <c r="J73" s="19"/>
    </row>
    <row r="74" spans="1:15">
      <c r="A74" s="62"/>
      <c r="B74" s="22" t="s">
        <v>475</v>
      </c>
      <c r="C74" s="19">
        <v>24</v>
      </c>
      <c r="D74" s="20" t="s">
        <v>26</v>
      </c>
      <c r="E74" s="19"/>
      <c r="F74" s="19"/>
      <c r="G74" s="19"/>
      <c r="H74" s="19"/>
      <c r="I74" s="19"/>
      <c r="J74" s="19"/>
    </row>
    <row r="75" spans="1:15">
      <c r="A75" s="62"/>
      <c r="B75" s="22" t="s">
        <v>459</v>
      </c>
      <c r="C75" s="19">
        <f>144+62</f>
        <v>206</v>
      </c>
      <c r="D75" s="20" t="s">
        <v>3</v>
      </c>
      <c r="E75" s="19"/>
      <c r="F75" s="19"/>
      <c r="G75" s="19"/>
      <c r="H75" s="19"/>
      <c r="I75" s="19"/>
      <c r="J75" s="19"/>
    </row>
    <row r="76" spans="1:15">
      <c r="A76" s="24">
        <v>3.2</v>
      </c>
      <c r="B76" s="35" t="s">
        <v>683</v>
      </c>
      <c r="C76" s="19">
        <v>914.58</v>
      </c>
      <c r="D76" s="20" t="s">
        <v>23</v>
      </c>
      <c r="E76" s="19"/>
      <c r="F76" s="19"/>
      <c r="G76" s="19"/>
      <c r="H76" s="19"/>
      <c r="I76" s="19"/>
      <c r="J76" s="19"/>
    </row>
    <row r="77" spans="1:15" s="30" customFormat="1">
      <c r="A77" s="29"/>
      <c r="B77" s="27" t="s">
        <v>239</v>
      </c>
      <c r="C77" s="28"/>
      <c r="D77" s="29"/>
      <c r="E77" s="28"/>
      <c r="F77" s="28"/>
      <c r="G77" s="28"/>
      <c r="H77" s="28"/>
      <c r="I77" s="28"/>
      <c r="J77" s="28"/>
      <c r="L77" s="197"/>
      <c r="M77" s="197"/>
    </row>
    <row r="78" spans="1:15">
      <c r="A78" s="17" t="s">
        <v>142</v>
      </c>
      <c r="B78" s="33" t="s">
        <v>48</v>
      </c>
      <c r="C78" s="19"/>
      <c r="D78" s="20"/>
      <c r="E78" s="19"/>
      <c r="F78" s="19"/>
      <c r="G78" s="19"/>
      <c r="H78" s="19"/>
      <c r="I78" s="19"/>
      <c r="J78" s="19"/>
    </row>
    <row r="79" spans="1:15" s="206" customFormat="1">
      <c r="A79" s="207">
        <v>4.0999999999999996</v>
      </c>
      <c r="B79" s="195" t="s">
        <v>236</v>
      </c>
      <c r="C79" s="200">
        <v>6825.34</v>
      </c>
      <c r="D79" s="205" t="s">
        <v>23</v>
      </c>
      <c r="E79" s="200"/>
      <c r="F79" s="200"/>
      <c r="G79" s="200"/>
      <c r="H79" s="200"/>
      <c r="I79" s="200"/>
      <c r="J79" s="200"/>
      <c r="L79" s="208"/>
      <c r="M79" s="208"/>
    </row>
    <row r="80" spans="1:15">
      <c r="A80" s="29"/>
      <c r="B80" s="27" t="s">
        <v>46</v>
      </c>
      <c r="C80" s="58"/>
      <c r="D80" s="59"/>
      <c r="E80" s="58"/>
      <c r="F80" s="28"/>
      <c r="G80" s="28"/>
      <c r="H80" s="28"/>
      <c r="I80" s="28"/>
      <c r="J80" s="58"/>
    </row>
    <row r="156" spans="4:4">
      <c r="D156" s="49"/>
    </row>
  </sheetData>
  <mergeCells count="10">
    <mergeCell ref="A1:J1"/>
    <mergeCell ref="J2:J5"/>
    <mergeCell ref="I7:I8"/>
    <mergeCell ref="J7:J8"/>
    <mergeCell ref="A7:A8"/>
    <mergeCell ref="B7:B8"/>
    <mergeCell ref="C7:C8"/>
    <mergeCell ref="D7:D8"/>
    <mergeCell ref="E7:F7"/>
    <mergeCell ref="G7:H7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86" fitToHeight="0" orientation="landscape" horizontalDpi="4294967293" r:id="rId1"/>
  <headerFooter>
    <oddHeader xml:space="preserve">&amp;R&amp;"TH SarabunPSK,ธรรมดา"&amp;12แบบ ปร.4.1 (ก) หมวดงานวิศวกรรมโครงสร้าง อาคาร H   แผ่นที่ &amp;Pจากจำนวน &amp;N </oddHeader>
  </headerFooter>
  <rowBreaks count="4" manualBreakCount="4">
    <brk id="26" max="9" man="1"/>
    <brk id="47" max="9" man="1"/>
    <brk id="57" max="9" man="1"/>
    <brk id="7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S249"/>
  <sheetViews>
    <sheetView topLeftCell="A151" zoomScaleNormal="100" zoomScaleSheetLayoutView="130" workbookViewId="0">
      <selection activeCell="F155" sqref="F155"/>
    </sheetView>
  </sheetViews>
  <sheetFormatPr defaultColWidth="9" defaultRowHeight="17.25"/>
  <cols>
    <col min="1" max="1" width="5.85546875" style="149" customWidth="1"/>
    <col min="2" max="2" width="47.140625" style="1" customWidth="1"/>
    <col min="3" max="3" width="9" style="47" bestFit="1" customWidth="1"/>
    <col min="4" max="4" width="5.7109375" style="1" bestFit="1" customWidth="1"/>
    <col min="5" max="5" width="9" style="1" bestFit="1" customWidth="1"/>
    <col min="6" max="6" width="13.42578125" style="1" bestFit="1" customWidth="1"/>
    <col min="7" max="7" width="9.42578125" style="1" customWidth="1"/>
    <col min="8" max="8" width="12" style="1" bestFit="1" customWidth="1"/>
    <col min="9" max="9" width="13.140625" style="1" bestFit="1" customWidth="1"/>
    <col min="10" max="10" width="8.28515625" style="1" customWidth="1"/>
    <col min="11" max="11" width="9.140625" style="1" customWidth="1"/>
    <col min="12" max="12" width="9" style="1"/>
    <col min="13" max="13" width="9.285156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2" t="s">
        <v>607</v>
      </c>
      <c r="B2" s="3"/>
      <c r="C2" s="3"/>
      <c r="D2" s="4"/>
      <c r="E2" s="4"/>
      <c r="F2" s="4"/>
      <c r="G2" s="4"/>
      <c r="H2" s="4"/>
      <c r="I2" s="4"/>
      <c r="J2" s="281"/>
    </row>
    <row r="3" spans="1:18">
      <c r="A3" s="5" t="s">
        <v>645</v>
      </c>
      <c r="C3" s="1"/>
      <c r="D3" s="113"/>
      <c r="E3" s="7"/>
      <c r="F3" s="8"/>
      <c r="H3" s="8"/>
      <c r="J3" s="282"/>
    </row>
    <row r="4" spans="1:18">
      <c r="A4" s="5" t="s">
        <v>693</v>
      </c>
      <c r="C4" s="1"/>
      <c r="D4" s="113"/>
      <c r="E4" s="7"/>
      <c r="F4" s="8"/>
      <c r="H4" s="8"/>
      <c r="J4" s="282"/>
    </row>
    <row r="5" spans="1:18">
      <c r="A5" s="5" t="s">
        <v>608</v>
      </c>
      <c r="C5" s="1"/>
      <c r="D5" s="113"/>
      <c r="E5" s="7"/>
      <c r="F5" s="8"/>
      <c r="H5" s="8"/>
      <c r="J5" s="282"/>
    </row>
    <row r="6" spans="1:18">
      <c r="A6" s="51" t="s">
        <v>731</v>
      </c>
      <c r="B6" s="65"/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9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9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1.2</v>
      </c>
      <c r="B9" s="33" t="s">
        <v>638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130</v>
      </c>
      <c r="B10" s="35" t="s">
        <v>240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4" t="s">
        <v>132</v>
      </c>
      <c r="B11" s="35" t="s">
        <v>52</v>
      </c>
      <c r="C11" s="19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24" t="s">
        <v>131</v>
      </c>
      <c r="B12" s="35" t="s">
        <v>241</v>
      </c>
      <c r="C12" s="19">
        <v>1</v>
      </c>
      <c r="D12" s="20" t="s">
        <v>0</v>
      </c>
      <c r="E12" s="19"/>
      <c r="F12" s="19"/>
      <c r="G12" s="19"/>
      <c r="H12" s="19"/>
      <c r="I12" s="19"/>
      <c r="J12" s="19"/>
    </row>
    <row r="13" spans="1:18">
      <c r="A13" s="24" t="s">
        <v>133</v>
      </c>
      <c r="B13" s="35" t="s">
        <v>53</v>
      </c>
      <c r="C13" s="19">
        <v>1</v>
      </c>
      <c r="D13" s="20" t="s">
        <v>0</v>
      </c>
      <c r="E13" s="19"/>
      <c r="F13" s="19"/>
      <c r="G13" s="19"/>
      <c r="H13" s="19"/>
      <c r="I13" s="19"/>
      <c r="J13" s="19"/>
    </row>
    <row r="14" spans="1:18">
      <c r="A14" s="24" t="s">
        <v>134</v>
      </c>
      <c r="B14" s="35" t="s">
        <v>54</v>
      </c>
      <c r="C14" s="19">
        <v>1</v>
      </c>
      <c r="D14" s="20" t="s">
        <v>0</v>
      </c>
      <c r="E14" s="19"/>
      <c r="F14" s="19"/>
      <c r="G14" s="19"/>
      <c r="H14" s="19"/>
      <c r="I14" s="19"/>
      <c r="J14" s="19"/>
    </row>
    <row r="15" spans="1:18">
      <c r="A15" s="24" t="s">
        <v>135</v>
      </c>
      <c r="B15" s="35" t="s">
        <v>242</v>
      </c>
      <c r="C15" s="19">
        <v>1</v>
      </c>
      <c r="D15" s="20" t="s">
        <v>0</v>
      </c>
      <c r="E15" s="19"/>
      <c r="F15" s="19"/>
      <c r="G15" s="19"/>
      <c r="H15" s="19"/>
      <c r="I15" s="19"/>
      <c r="J15" s="19"/>
    </row>
    <row r="16" spans="1:18">
      <c r="A16" s="24" t="s">
        <v>137</v>
      </c>
      <c r="B16" s="35" t="s">
        <v>55</v>
      </c>
      <c r="C16" s="19">
        <v>1</v>
      </c>
      <c r="D16" s="20" t="s">
        <v>0</v>
      </c>
      <c r="E16" s="19"/>
      <c r="F16" s="19"/>
      <c r="G16" s="19"/>
      <c r="H16" s="19"/>
      <c r="I16" s="19"/>
      <c r="J16" s="19"/>
    </row>
    <row r="17" spans="1:13">
      <c r="A17" s="24" t="s">
        <v>138</v>
      </c>
      <c r="B17" s="35" t="s">
        <v>56</v>
      </c>
      <c r="C17" s="19">
        <v>1</v>
      </c>
      <c r="D17" s="20" t="s">
        <v>0</v>
      </c>
      <c r="E17" s="19"/>
      <c r="F17" s="19"/>
      <c r="G17" s="19"/>
      <c r="H17" s="19"/>
      <c r="I17" s="19"/>
      <c r="J17" s="19"/>
    </row>
    <row r="18" spans="1:13">
      <c r="A18" s="24" t="s">
        <v>136</v>
      </c>
      <c r="B18" s="35" t="s">
        <v>57</v>
      </c>
      <c r="C18" s="19">
        <v>1</v>
      </c>
      <c r="D18" s="20" t="s">
        <v>0</v>
      </c>
      <c r="E18" s="19"/>
      <c r="F18" s="19"/>
      <c r="G18" s="19"/>
      <c r="H18" s="19"/>
      <c r="I18" s="19"/>
      <c r="J18" s="19"/>
    </row>
    <row r="19" spans="1:13">
      <c r="A19" s="32"/>
      <c r="B19" s="33"/>
      <c r="C19" s="19"/>
      <c r="D19" s="20"/>
      <c r="E19" s="19"/>
      <c r="F19" s="19"/>
      <c r="G19" s="19"/>
      <c r="H19" s="19"/>
      <c r="I19" s="19"/>
      <c r="J19" s="19"/>
    </row>
    <row r="20" spans="1:13">
      <c r="A20" s="32"/>
      <c r="B20" s="33"/>
      <c r="C20" s="19"/>
      <c r="D20" s="20"/>
      <c r="E20" s="19"/>
      <c r="F20" s="19"/>
      <c r="G20" s="19"/>
      <c r="H20" s="19"/>
      <c r="I20" s="19"/>
      <c r="J20" s="19"/>
    </row>
    <row r="21" spans="1:13">
      <c r="A21" s="125"/>
      <c r="B21" s="165"/>
      <c r="C21" s="126"/>
      <c r="D21" s="127"/>
      <c r="E21" s="126"/>
      <c r="F21" s="126"/>
      <c r="G21" s="126"/>
      <c r="H21" s="126"/>
      <c r="I21" s="126"/>
      <c r="J21" s="126"/>
    </row>
    <row r="22" spans="1:13">
      <c r="A22" s="125"/>
      <c r="B22" s="165"/>
      <c r="C22" s="126"/>
      <c r="D22" s="127"/>
      <c r="E22" s="126"/>
      <c r="F22" s="126"/>
      <c r="G22" s="126"/>
      <c r="H22" s="126"/>
      <c r="I22" s="126"/>
      <c r="J22" s="126"/>
    </row>
    <row r="23" spans="1:13">
      <c r="A23" s="125"/>
      <c r="B23" s="165"/>
      <c r="C23" s="126"/>
      <c r="D23" s="127"/>
      <c r="E23" s="126"/>
      <c r="F23" s="126"/>
      <c r="G23" s="126"/>
      <c r="H23" s="126"/>
      <c r="I23" s="126"/>
      <c r="J23" s="126"/>
    </row>
    <row r="24" spans="1:13">
      <c r="A24" s="125"/>
      <c r="B24" s="165"/>
      <c r="C24" s="126"/>
      <c r="D24" s="127"/>
      <c r="E24" s="126"/>
      <c r="F24" s="126"/>
      <c r="G24" s="126"/>
      <c r="H24" s="126"/>
      <c r="I24" s="126"/>
      <c r="J24" s="126"/>
    </row>
    <row r="25" spans="1:13">
      <c r="A25" s="125"/>
      <c r="B25" s="165"/>
      <c r="C25" s="126"/>
      <c r="D25" s="127"/>
      <c r="E25" s="126"/>
      <c r="F25" s="126"/>
      <c r="G25" s="126"/>
      <c r="H25" s="126"/>
      <c r="I25" s="126"/>
      <c r="J25" s="126"/>
    </row>
    <row r="26" spans="1:13" s="30" customFormat="1">
      <c r="A26" s="26"/>
      <c r="B26" s="27" t="s">
        <v>35</v>
      </c>
      <c r="C26" s="28"/>
      <c r="D26" s="29"/>
      <c r="E26" s="28"/>
      <c r="F26" s="28"/>
      <c r="G26" s="28"/>
      <c r="H26" s="28"/>
      <c r="I26" s="28"/>
      <c r="J26" s="28"/>
      <c r="M26" s="128"/>
    </row>
    <row r="27" spans="1:13">
      <c r="A27" s="129" t="s">
        <v>130</v>
      </c>
      <c r="B27" s="158" t="s">
        <v>240</v>
      </c>
      <c r="C27" s="130"/>
      <c r="D27" s="131"/>
      <c r="E27" s="130"/>
      <c r="F27" s="130"/>
      <c r="G27" s="130"/>
      <c r="H27" s="130"/>
      <c r="I27" s="130"/>
      <c r="J27" s="130"/>
    </row>
    <row r="28" spans="1:13">
      <c r="A28" s="24">
        <v>1.1000000000000001</v>
      </c>
      <c r="B28" s="35" t="s">
        <v>257</v>
      </c>
      <c r="C28" s="19"/>
      <c r="D28" s="20"/>
      <c r="E28" s="19"/>
      <c r="F28" s="19"/>
      <c r="G28" s="19"/>
      <c r="H28" s="19"/>
      <c r="I28" s="19"/>
      <c r="J28" s="19"/>
    </row>
    <row r="29" spans="1:13">
      <c r="A29" s="62"/>
      <c r="B29" s="22" t="s">
        <v>574</v>
      </c>
      <c r="C29" s="19">
        <v>506.08</v>
      </c>
      <c r="D29" s="20" t="s">
        <v>23</v>
      </c>
      <c r="E29" s="19"/>
      <c r="F29" s="19"/>
      <c r="G29" s="19"/>
      <c r="H29" s="19"/>
      <c r="I29" s="19"/>
      <c r="J29" s="19"/>
    </row>
    <row r="30" spans="1:13">
      <c r="A30" s="62"/>
      <c r="B30" s="22" t="s">
        <v>539</v>
      </c>
      <c r="C30" s="19">
        <v>75.94</v>
      </c>
      <c r="D30" s="20" t="s">
        <v>2</v>
      </c>
      <c r="E30" s="19"/>
      <c r="F30" s="19"/>
      <c r="G30" s="19"/>
      <c r="H30" s="19"/>
      <c r="I30" s="19"/>
      <c r="J30" s="19"/>
    </row>
    <row r="31" spans="1:13">
      <c r="A31" s="62"/>
      <c r="B31" s="22" t="s">
        <v>540</v>
      </c>
      <c r="C31" s="19">
        <v>13.3</v>
      </c>
      <c r="D31" s="20" t="s">
        <v>2</v>
      </c>
      <c r="E31" s="19"/>
      <c r="F31" s="19"/>
      <c r="G31" s="19"/>
      <c r="H31" s="19"/>
      <c r="I31" s="19"/>
      <c r="J31" s="19"/>
    </row>
    <row r="32" spans="1:13">
      <c r="A32" s="24">
        <v>1.2</v>
      </c>
      <c r="B32" s="35" t="s">
        <v>541</v>
      </c>
      <c r="C32" s="19">
        <v>506.08</v>
      </c>
      <c r="D32" s="20" t="s">
        <v>23</v>
      </c>
      <c r="E32" s="19"/>
      <c r="F32" s="19"/>
      <c r="G32" s="19"/>
      <c r="H32" s="19"/>
      <c r="I32" s="19"/>
      <c r="J32" s="19"/>
    </row>
    <row r="33" spans="1:10" s="30" customFormat="1">
      <c r="A33" s="132"/>
      <c r="B33" s="27" t="s">
        <v>50</v>
      </c>
      <c r="C33" s="28"/>
      <c r="D33" s="29"/>
      <c r="E33" s="28"/>
      <c r="F33" s="28"/>
      <c r="G33" s="28"/>
      <c r="H33" s="28"/>
      <c r="I33" s="28"/>
      <c r="J33" s="28"/>
    </row>
    <row r="34" spans="1:10">
      <c r="A34" s="133" t="s">
        <v>132</v>
      </c>
      <c r="B34" s="33" t="s">
        <v>52</v>
      </c>
      <c r="C34" s="19"/>
      <c r="D34" s="20"/>
      <c r="E34" s="19"/>
      <c r="F34" s="19"/>
      <c r="G34" s="19"/>
      <c r="H34" s="19"/>
      <c r="I34" s="19"/>
      <c r="J34" s="19"/>
    </row>
    <row r="35" spans="1:10">
      <c r="A35" s="24">
        <v>2.1</v>
      </c>
      <c r="B35" s="35" t="s">
        <v>254</v>
      </c>
      <c r="C35" s="19">
        <v>4601.1400000000003</v>
      </c>
      <c r="D35" s="20" t="s">
        <v>23</v>
      </c>
      <c r="E35" s="19"/>
      <c r="F35" s="19"/>
      <c r="G35" s="19"/>
      <c r="H35" s="19"/>
      <c r="I35" s="19"/>
      <c r="J35" s="19"/>
    </row>
    <row r="36" spans="1:10">
      <c r="A36" s="24">
        <v>2.2000000000000002</v>
      </c>
      <c r="B36" s="35" t="s">
        <v>255</v>
      </c>
      <c r="C36" s="19">
        <v>704.63</v>
      </c>
      <c r="D36" s="20" t="s">
        <v>23</v>
      </c>
      <c r="E36" s="19"/>
      <c r="F36" s="19"/>
      <c r="G36" s="19"/>
      <c r="H36" s="19"/>
      <c r="I36" s="19"/>
      <c r="J36" s="19"/>
    </row>
    <row r="37" spans="1:10">
      <c r="A37" s="24"/>
      <c r="B37" s="35" t="s">
        <v>625</v>
      </c>
      <c r="C37" s="19"/>
      <c r="D37" s="20"/>
      <c r="E37" s="19"/>
      <c r="F37" s="19"/>
      <c r="G37" s="19"/>
      <c r="H37" s="19"/>
      <c r="I37" s="19"/>
      <c r="J37" s="19"/>
    </row>
    <row r="38" spans="1:10">
      <c r="A38" s="24">
        <v>2.2999999999999998</v>
      </c>
      <c r="B38" s="35" t="s">
        <v>256</v>
      </c>
      <c r="C38" s="19">
        <v>518.42999999999995</v>
      </c>
      <c r="D38" s="20" t="s">
        <v>23</v>
      </c>
      <c r="E38" s="19"/>
      <c r="F38" s="19"/>
      <c r="G38" s="19"/>
      <c r="H38" s="19"/>
      <c r="I38" s="19"/>
      <c r="J38" s="19"/>
    </row>
    <row r="39" spans="1:10">
      <c r="A39" s="62"/>
      <c r="B39" s="35" t="s">
        <v>626</v>
      </c>
      <c r="C39" s="19"/>
      <c r="D39" s="20"/>
      <c r="E39" s="19"/>
      <c r="F39" s="19"/>
      <c r="G39" s="19"/>
      <c r="H39" s="19"/>
      <c r="I39" s="19"/>
      <c r="J39" s="19"/>
    </row>
    <row r="40" spans="1:10" s="30" customFormat="1">
      <c r="A40" s="26"/>
      <c r="B40" s="27" t="s">
        <v>51</v>
      </c>
      <c r="C40" s="28"/>
      <c r="D40" s="29"/>
      <c r="E40" s="28"/>
      <c r="F40" s="28"/>
      <c r="G40" s="28"/>
      <c r="H40" s="28"/>
      <c r="I40" s="28"/>
      <c r="J40" s="28"/>
    </row>
    <row r="41" spans="1:10">
      <c r="A41" s="133" t="s">
        <v>131</v>
      </c>
      <c r="B41" s="33" t="s">
        <v>241</v>
      </c>
      <c r="C41" s="19"/>
      <c r="D41" s="20"/>
      <c r="E41" s="19"/>
      <c r="F41" s="19"/>
      <c r="G41" s="19"/>
      <c r="H41" s="19"/>
      <c r="I41" s="19"/>
      <c r="J41" s="19"/>
    </row>
    <row r="42" spans="1:10">
      <c r="A42" s="24">
        <v>3.1</v>
      </c>
      <c r="B42" s="35" t="s">
        <v>251</v>
      </c>
      <c r="C42" s="19">
        <v>1788.74</v>
      </c>
      <c r="D42" s="20" t="s">
        <v>23</v>
      </c>
      <c r="E42" s="19"/>
      <c r="F42" s="19"/>
      <c r="G42" s="19"/>
      <c r="H42" s="19"/>
      <c r="I42" s="19"/>
      <c r="J42" s="19"/>
    </row>
    <row r="43" spans="1:10">
      <c r="A43" s="24">
        <v>3.2</v>
      </c>
      <c r="B43" s="35" t="s">
        <v>676</v>
      </c>
      <c r="C43" s="19">
        <v>3609.48</v>
      </c>
      <c r="D43" s="20" t="s">
        <v>23</v>
      </c>
      <c r="E43" s="19"/>
      <c r="F43" s="19"/>
      <c r="G43" s="19"/>
      <c r="H43" s="19"/>
      <c r="I43" s="19"/>
      <c r="J43" s="19"/>
    </row>
    <row r="44" spans="1:10">
      <c r="A44" s="24">
        <v>3.3</v>
      </c>
      <c r="B44" s="195" t="s">
        <v>674</v>
      </c>
      <c r="C44" s="19">
        <v>51.66</v>
      </c>
      <c r="D44" s="20" t="s">
        <v>23</v>
      </c>
      <c r="E44" s="19"/>
      <c r="F44" s="19"/>
      <c r="G44" s="19"/>
      <c r="H44" s="19"/>
      <c r="I44" s="19"/>
      <c r="J44" s="19"/>
    </row>
    <row r="45" spans="1:10">
      <c r="A45" s="24">
        <v>3.4</v>
      </c>
      <c r="B45" s="195" t="s">
        <v>675</v>
      </c>
      <c r="C45" s="19">
        <v>850.44</v>
      </c>
      <c r="D45" s="20" t="s">
        <v>23</v>
      </c>
      <c r="E45" s="19"/>
      <c r="F45" s="19"/>
      <c r="G45" s="19"/>
      <c r="H45" s="19"/>
      <c r="I45" s="19"/>
      <c r="J45" s="19"/>
    </row>
    <row r="46" spans="1:10">
      <c r="A46" s="24">
        <v>3.5</v>
      </c>
      <c r="B46" s="35" t="s">
        <v>252</v>
      </c>
      <c r="C46" s="19">
        <v>473.1</v>
      </c>
      <c r="D46" s="20" t="s">
        <v>23</v>
      </c>
      <c r="E46" s="19"/>
      <c r="F46" s="19"/>
      <c r="G46" s="19"/>
      <c r="H46" s="19"/>
      <c r="I46" s="19"/>
      <c r="J46" s="19"/>
    </row>
    <row r="47" spans="1:10">
      <c r="A47" s="24">
        <v>3.6</v>
      </c>
      <c r="B47" s="35" t="s">
        <v>542</v>
      </c>
      <c r="C47" s="19">
        <v>189.9</v>
      </c>
      <c r="D47" s="20" t="s">
        <v>23</v>
      </c>
      <c r="E47" s="19"/>
      <c r="F47" s="19"/>
      <c r="G47" s="19"/>
      <c r="H47" s="19"/>
      <c r="I47" s="19"/>
      <c r="J47" s="19"/>
    </row>
    <row r="48" spans="1:10">
      <c r="A48" s="24">
        <v>3.7</v>
      </c>
      <c r="B48" s="35" t="s">
        <v>253</v>
      </c>
      <c r="C48" s="19">
        <v>1058</v>
      </c>
      <c r="D48" s="20" t="s">
        <v>2</v>
      </c>
      <c r="E48" s="19"/>
      <c r="F48" s="19"/>
      <c r="G48" s="19"/>
      <c r="H48" s="19"/>
      <c r="I48" s="19"/>
      <c r="J48" s="19"/>
    </row>
    <row r="49" spans="1:13" s="30" customFormat="1">
      <c r="A49" s="132"/>
      <c r="B49" s="27" t="s">
        <v>58</v>
      </c>
      <c r="C49" s="28"/>
      <c r="D49" s="29"/>
      <c r="E49" s="28"/>
      <c r="F49" s="28"/>
      <c r="G49" s="28"/>
      <c r="H49" s="28"/>
      <c r="I49" s="28"/>
      <c r="J49" s="28"/>
    </row>
    <row r="50" spans="1:13">
      <c r="A50" s="133" t="s">
        <v>133</v>
      </c>
      <c r="B50" s="33" t="s">
        <v>53</v>
      </c>
      <c r="C50" s="19"/>
      <c r="D50" s="20"/>
      <c r="E50" s="19"/>
      <c r="F50" s="19"/>
      <c r="G50" s="19"/>
      <c r="H50" s="19"/>
      <c r="I50" s="19"/>
      <c r="J50" s="19"/>
    </row>
    <row r="51" spans="1:13">
      <c r="A51" s="24">
        <v>4.0999999999999996</v>
      </c>
      <c r="B51" s="35" t="s">
        <v>245</v>
      </c>
      <c r="C51" s="134">
        <v>8962.57</v>
      </c>
      <c r="D51" s="20" t="s">
        <v>23</v>
      </c>
      <c r="E51" s="19"/>
      <c r="F51" s="19"/>
      <c r="G51" s="19"/>
      <c r="H51" s="19"/>
      <c r="I51" s="19"/>
      <c r="J51" s="19"/>
    </row>
    <row r="52" spans="1:13">
      <c r="A52" s="24">
        <v>4.2</v>
      </c>
      <c r="B52" s="35" t="s">
        <v>246</v>
      </c>
      <c r="C52" s="19">
        <v>1651.62</v>
      </c>
      <c r="D52" s="20" t="s">
        <v>23</v>
      </c>
      <c r="E52" s="19"/>
      <c r="F52" s="19"/>
      <c r="G52" s="19"/>
      <c r="H52" s="19"/>
      <c r="I52" s="19"/>
      <c r="J52" s="19"/>
    </row>
    <row r="53" spans="1:13">
      <c r="A53" s="24">
        <v>4.3</v>
      </c>
      <c r="B53" s="35" t="s">
        <v>247</v>
      </c>
      <c r="C53" s="19">
        <v>20306.63</v>
      </c>
      <c r="D53" s="20" t="s">
        <v>23</v>
      </c>
      <c r="E53" s="19"/>
      <c r="F53" s="19"/>
      <c r="G53" s="19"/>
      <c r="H53" s="19"/>
      <c r="I53" s="19"/>
      <c r="J53" s="19"/>
    </row>
    <row r="54" spans="1:13">
      <c r="A54" s="24">
        <v>4.4000000000000004</v>
      </c>
      <c r="B54" s="35" t="s">
        <v>248</v>
      </c>
      <c r="C54" s="19">
        <v>2070.5700000000002</v>
      </c>
      <c r="D54" s="20" t="s">
        <v>23</v>
      </c>
      <c r="E54" s="19"/>
      <c r="F54" s="19"/>
      <c r="G54" s="19"/>
      <c r="H54" s="19"/>
      <c r="I54" s="19"/>
      <c r="J54" s="19"/>
    </row>
    <row r="55" spans="1:13">
      <c r="A55" s="24">
        <v>4.5</v>
      </c>
      <c r="B55" s="195" t="s">
        <v>673</v>
      </c>
      <c r="C55" s="19">
        <v>1716.42</v>
      </c>
      <c r="D55" s="20" t="s">
        <v>23</v>
      </c>
      <c r="E55" s="19"/>
      <c r="F55" s="19"/>
      <c r="G55" s="19"/>
      <c r="H55" s="19"/>
      <c r="I55" s="19"/>
      <c r="J55" s="19"/>
    </row>
    <row r="56" spans="1:13">
      <c r="A56" s="24">
        <v>4.5999999999999996</v>
      </c>
      <c r="B56" s="35" t="s">
        <v>249</v>
      </c>
      <c r="C56" s="19">
        <v>285</v>
      </c>
      <c r="D56" s="20" t="s">
        <v>33</v>
      </c>
      <c r="E56" s="19"/>
      <c r="F56" s="19"/>
      <c r="G56" s="19"/>
      <c r="H56" s="19"/>
      <c r="I56" s="19"/>
      <c r="J56" s="19"/>
    </row>
    <row r="57" spans="1:13">
      <c r="A57" s="24">
        <v>4.7</v>
      </c>
      <c r="B57" s="35" t="s">
        <v>250</v>
      </c>
      <c r="C57" s="19">
        <v>7630</v>
      </c>
      <c r="D57" s="20" t="s">
        <v>2</v>
      </c>
      <c r="E57" s="19"/>
      <c r="F57" s="19"/>
      <c r="G57" s="19"/>
      <c r="H57" s="19"/>
      <c r="I57" s="19"/>
      <c r="J57" s="19"/>
    </row>
    <row r="58" spans="1:13" s="30" customFormat="1">
      <c r="A58" s="132"/>
      <c r="B58" s="27" t="s">
        <v>59</v>
      </c>
      <c r="C58" s="28"/>
      <c r="D58" s="29"/>
      <c r="E58" s="28"/>
      <c r="F58" s="28"/>
      <c r="G58" s="28"/>
      <c r="H58" s="28"/>
      <c r="I58" s="28"/>
      <c r="J58" s="28"/>
    </row>
    <row r="59" spans="1:13">
      <c r="A59" s="133" t="s">
        <v>134</v>
      </c>
      <c r="B59" s="33" t="s">
        <v>54</v>
      </c>
      <c r="C59" s="19"/>
      <c r="D59" s="20"/>
      <c r="E59" s="19"/>
      <c r="F59" s="19"/>
      <c r="G59" s="19"/>
      <c r="H59" s="19"/>
      <c r="I59" s="19"/>
      <c r="J59" s="19"/>
    </row>
    <row r="60" spans="1:13">
      <c r="A60" s="24">
        <v>5.0999999999999996</v>
      </c>
      <c r="B60" s="35" t="s">
        <v>390</v>
      </c>
      <c r="C60" s="19"/>
      <c r="D60" s="20"/>
      <c r="E60" s="19"/>
      <c r="F60" s="19"/>
      <c r="G60" s="19"/>
      <c r="H60" s="19"/>
      <c r="I60" s="19"/>
      <c r="J60" s="19"/>
      <c r="M60" s="135"/>
    </row>
    <row r="61" spans="1:13">
      <c r="A61" s="24"/>
      <c r="B61" s="35" t="s">
        <v>723</v>
      </c>
      <c r="C61" s="19">
        <v>1</v>
      </c>
      <c r="D61" s="20" t="s">
        <v>3</v>
      </c>
      <c r="E61" s="19"/>
      <c r="F61" s="19"/>
      <c r="G61" s="19"/>
      <c r="H61" s="19"/>
      <c r="I61" s="19"/>
      <c r="J61" s="19"/>
      <c r="L61" s="136"/>
      <c r="M61" s="46"/>
    </row>
    <row r="62" spans="1:13">
      <c r="A62" s="24"/>
      <c r="B62" s="35" t="s">
        <v>724</v>
      </c>
      <c r="C62" s="19">
        <v>1</v>
      </c>
      <c r="D62" s="20" t="s">
        <v>3</v>
      </c>
      <c r="E62" s="19"/>
      <c r="F62" s="19"/>
      <c r="G62" s="19"/>
      <c r="H62" s="19"/>
      <c r="I62" s="19"/>
      <c r="J62" s="19"/>
      <c r="L62" s="136"/>
      <c r="M62" s="46"/>
    </row>
    <row r="63" spans="1:13">
      <c r="A63" s="24"/>
      <c r="B63" s="35" t="s">
        <v>179</v>
      </c>
      <c r="C63" s="19">
        <v>226</v>
      </c>
      <c r="D63" s="20" t="s">
        <v>3</v>
      </c>
      <c r="E63" s="19"/>
      <c r="F63" s="19"/>
      <c r="G63" s="19"/>
      <c r="H63" s="19"/>
      <c r="I63" s="19"/>
      <c r="J63" s="19"/>
      <c r="L63" s="136"/>
      <c r="M63" s="46"/>
    </row>
    <row r="64" spans="1:13">
      <c r="A64" s="24"/>
      <c r="B64" s="35" t="s">
        <v>180</v>
      </c>
      <c r="C64" s="19">
        <v>223</v>
      </c>
      <c r="D64" s="20" t="s">
        <v>3</v>
      </c>
      <c r="E64" s="19"/>
      <c r="F64" s="19"/>
      <c r="G64" s="19"/>
      <c r="H64" s="19"/>
      <c r="I64" s="19"/>
      <c r="J64" s="19"/>
      <c r="L64" s="136"/>
      <c r="M64" s="46"/>
    </row>
    <row r="65" spans="1:13">
      <c r="A65" s="24"/>
      <c r="B65" s="35" t="s">
        <v>181</v>
      </c>
      <c r="C65" s="19">
        <v>13</v>
      </c>
      <c r="D65" s="20" t="s">
        <v>3</v>
      </c>
      <c r="E65" s="19"/>
      <c r="F65" s="19"/>
      <c r="G65" s="19"/>
      <c r="H65" s="19"/>
      <c r="I65" s="19"/>
      <c r="J65" s="19"/>
      <c r="L65" s="136"/>
      <c r="M65" s="46"/>
    </row>
    <row r="66" spans="1:13">
      <c r="A66" s="24"/>
      <c r="B66" s="35" t="s">
        <v>182</v>
      </c>
      <c r="C66" s="19">
        <v>1</v>
      </c>
      <c r="D66" s="20" t="s">
        <v>3</v>
      </c>
      <c r="E66" s="19"/>
      <c r="F66" s="19"/>
      <c r="G66" s="19"/>
      <c r="H66" s="19"/>
      <c r="I66" s="19"/>
      <c r="J66" s="19"/>
      <c r="L66" s="136"/>
      <c r="M66" s="46"/>
    </row>
    <row r="67" spans="1:13">
      <c r="A67" s="24"/>
      <c r="B67" s="35" t="s">
        <v>543</v>
      </c>
      <c r="C67" s="19">
        <v>1</v>
      </c>
      <c r="D67" s="20" t="s">
        <v>3</v>
      </c>
      <c r="E67" s="19"/>
      <c r="F67" s="19"/>
      <c r="G67" s="19"/>
      <c r="H67" s="19"/>
      <c r="I67" s="19"/>
      <c r="J67" s="19"/>
      <c r="L67" s="136"/>
      <c r="M67" s="46"/>
    </row>
    <row r="68" spans="1:13">
      <c r="A68" s="24"/>
      <c r="B68" s="35" t="s">
        <v>544</v>
      </c>
      <c r="C68" s="19">
        <v>4</v>
      </c>
      <c r="D68" s="20" t="s">
        <v>3</v>
      </c>
      <c r="E68" s="19"/>
      <c r="F68" s="19"/>
      <c r="G68" s="19"/>
      <c r="H68" s="19"/>
      <c r="I68" s="19"/>
      <c r="J68" s="19"/>
      <c r="L68" s="136"/>
      <c r="M68" s="46"/>
    </row>
    <row r="69" spans="1:13">
      <c r="A69" s="24"/>
      <c r="B69" s="35" t="s">
        <v>545</v>
      </c>
      <c r="C69" s="19">
        <v>2</v>
      </c>
      <c r="D69" s="20" t="s">
        <v>3</v>
      </c>
      <c r="E69" s="19"/>
      <c r="F69" s="19"/>
      <c r="G69" s="19"/>
      <c r="H69" s="19"/>
      <c r="I69" s="19"/>
      <c r="J69" s="19"/>
      <c r="L69" s="136"/>
      <c r="M69" s="46"/>
    </row>
    <row r="70" spans="1:13">
      <c r="A70" s="24"/>
      <c r="B70" s="35" t="s">
        <v>183</v>
      </c>
      <c r="C70" s="19">
        <v>2</v>
      </c>
      <c r="D70" s="20" t="s">
        <v>3</v>
      </c>
      <c r="E70" s="19"/>
      <c r="F70" s="19"/>
      <c r="G70" s="19"/>
      <c r="H70" s="19"/>
      <c r="I70" s="19"/>
      <c r="J70" s="19"/>
      <c r="L70" s="136"/>
      <c r="M70" s="46"/>
    </row>
    <row r="71" spans="1:13">
      <c r="A71" s="24"/>
      <c r="B71" s="35" t="s">
        <v>546</v>
      </c>
      <c r="C71" s="19">
        <v>1</v>
      </c>
      <c r="D71" s="20" t="s">
        <v>3</v>
      </c>
      <c r="E71" s="19"/>
      <c r="F71" s="19"/>
      <c r="G71" s="19"/>
      <c r="H71" s="19"/>
      <c r="I71" s="19"/>
      <c r="J71" s="19"/>
      <c r="L71" s="136"/>
      <c r="M71" s="46"/>
    </row>
    <row r="72" spans="1:13">
      <c r="A72" s="24"/>
      <c r="B72" s="35" t="s">
        <v>176</v>
      </c>
      <c r="C72" s="19">
        <v>7</v>
      </c>
      <c r="D72" s="20" t="s">
        <v>3</v>
      </c>
      <c r="E72" s="19"/>
      <c r="F72" s="19"/>
      <c r="G72" s="19"/>
      <c r="H72" s="19"/>
      <c r="I72" s="19"/>
      <c r="J72" s="19"/>
      <c r="L72" s="136"/>
      <c r="M72" s="46"/>
    </row>
    <row r="73" spans="1:13">
      <c r="A73" s="24">
        <v>5.2</v>
      </c>
      <c r="B73" s="35" t="s">
        <v>389</v>
      </c>
      <c r="C73" s="19"/>
      <c r="D73" s="20"/>
      <c r="E73" s="19"/>
      <c r="F73" s="19"/>
      <c r="G73" s="19"/>
      <c r="H73" s="19"/>
      <c r="I73" s="19"/>
      <c r="J73" s="19"/>
    </row>
    <row r="74" spans="1:13">
      <c r="A74" s="24"/>
      <c r="B74" s="35" t="s">
        <v>185</v>
      </c>
      <c r="C74" s="19">
        <v>1</v>
      </c>
      <c r="D74" s="20" t="s">
        <v>3</v>
      </c>
      <c r="E74" s="19"/>
      <c r="F74" s="19"/>
      <c r="G74" s="19"/>
      <c r="H74" s="19"/>
      <c r="I74" s="19"/>
      <c r="J74" s="19"/>
      <c r="L74" s="136"/>
      <c r="M74" s="46"/>
    </row>
    <row r="75" spans="1:13">
      <c r="A75" s="62"/>
      <c r="B75" s="35" t="s">
        <v>174</v>
      </c>
      <c r="C75" s="19">
        <v>1</v>
      </c>
      <c r="D75" s="20" t="s">
        <v>3</v>
      </c>
      <c r="E75" s="19"/>
      <c r="F75" s="19"/>
      <c r="G75" s="19"/>
      <c r="H75" s="19"/>
      <c r="I75" s="19"/>
      <c r="J75" s="19"/>
      <c r="L75" s="136"/>
      <c r="M75" s="46"/>
    </row>
    <row r="76" spans="1:13">
      <c r="A76" s="62"/>
      <c r="B76" s="35" t="s">
        <v>175</v>
      </c>
      <c r="C76" s="19">
        <v>1</v>
      </c>
      <c r="D76" s="20" t="s">
        <v>3</v>
      </c>
      <c r="E76" s="19"/>
      <c r="F76" s="19"/>
      <c r="G76" s="19"/>
      <c r="H76" s="19"/>
      <c r="I76" s="19"/>
      <c r="J76" s="19"/>
      <c r="L76" s="136"/>
      <c r="M76" s="46"/>
    </row>
    <row r="77" spans="1:13">
      <c r="A77" s="62"/>
      <c r="B77" s="35" t="s">
        <v>186</v>
      </c>
      <c r="C77" s="19">
        <v>6</v>
      </c>
      <c r="D77" s="20" t="s">
        <v>3</v>
      </c>
      <c r="E77" s="19"/>
      <c r="F77" s="19"/>
      <c r="G77" s="19"/>
      <c r="H77" s="19"/>
      <c r="I77" s="19"/>
      <c r="J77" s="19"/>
      <c r="L77" s="136"/>
      <c r="M77" s="46"/>
    </row>
    <row r="78" spans="1:13">
      <c r="A78" s="62"/>
      <c r="B78" s="35" t="s">
        <v>187</v>
      </c>
      <c r="C78" s="19">
        <v>1</v>
      </c>
      <c r="D78" s="20" t="s">
        <v>3</v>
      </c>
      <c r="E78" s="19"/>
      <c r="F78" s="19"/>
      <c r="G78" s="19"/>
      <c r="H78" s="19"/>
      <c r="I78" s="19"/>
      <c r="J78" s="19"/>
      <c r="L78" s="136"/>
      <c r="M78" s="46"/>
    </row>
    <row r="79" spans="1:13">
      <c r="A79" s="62"/>
      <c r="B79" s="35" t="s">
        <v>188</v>
      </c>
      <c r="C79" s="19">
        <v>7</v>
      </c>
      <c r="D79" s="20" t="s">
        <v>3</v>
      </c>
      <c r="E79" s="19"/>
      <c r="F79" s="19"/>
      <c r="G79" s="19"/>
      <c r="H79" s="19"/>
      <c r="I79" s="19"/>
      <c r="J79" s="19"/>
      <c r="L79" s="136"/>
      <c r="M79" s="46"/>
    </row>
    <row r="80" spans="1:13">
      <c r="A80" s="62"/>
      <c r="B80" s="35" t="s">
        <v>189</v>
      </c>
      <c r="C80" s="19">
        <v>1</v>
      </c>
      <c r="D80" s="20" t="s">
        <v>3</v>
      </c>
      <c r="E80" s="19"/>
      <c r="F80" s="19"/>
      <c r="G80" s="19"/>
      <c r="H80" s="19"/>
      <c r="I80" s="19"/>
      <c r="J80" s="19"/>
      <c r="L80" s="136"/>
      <c r="M80" s="46"/>
    </row>
    <row r="81" spans="1:19">
      <c r="A81" s="62"/>
      <c r="B81" s="35" t="s">
        <v>547</v>
      </c>
      <c r="C81" s="19">
        <v>4</v>
      </c>
      <c r="D81" s="20" t="s">
        <v>3</v>
      </c>
      <c r="E81" s="19"/>
      <c r="F81" s="19"/>
      <c r="G81" s="19"/>
      <c r="H81" s="19"/>
      <c r="I81" s="19"/>
      <c r="J81" s="19"/>
      <c r="L81" s="136"/>
      <c r="M81" s="46"/>
    </row>
    <row r="82" spans="1:19">
      <c r="A82" s="62"/>
      <c r="B82" s="35" t="s">
        <v>190</v>
      </c>
      <c r="C82" s="19">
        <v>108</v>
      </c>
      <c r="D82" s="20" t="s">
        <v>3</v>
      </c>
      <c r="E82" s="19"/>
      <c r="F82" s="19"/>
      <c r="G82" s="19"/>
      <c r="H82" s="19"/>
      <c r="I82" s="19"/>
      <c r="J82" s="19"/>
      <c r="L82" s="136"/>
      <c r="M82" s="46"/>
    </row>
    <row r="83" spans="1:19">
      <c r="A83" s="62"/>
      <c r="B83" s="35" t="s">
        <v>191</v>
      </c>
      <c r="C83" s="19">
        <v>127</v>
      </c>
      <c r="D83" s="20" t="s">
        <v>3</v>
      </c>
      <c r="E83" s="19"/>
      <c r="F83" s="19"/>
      <c r="G83" s="19"/>
      <c r="H83" s="19"/>
      <c r="I83" s="19"/>
      <c r="J83" s="19"/>
      <c r="L83" s="136"/>
      <c r="M83" s="46"/>
    </row>
    <row r="84" spans="1:19">
      <c r="A84" s="62"/>
      <c r="B84" s="35" t="s">
        <v>192</v>
      </c>
      <c r="C84" s="19">
        <v>62</v>
      </c>
      <c r="D84" s="20" t="s">
        <v>3</v>
      </c>
      <c r="E84" s="19"/>
      <c r="F84" s="19"/>
      <c r="G84" s="19"/>
      <c r="H84" s="19"/>
      <c r="I84" s="19"/>
      <c r="J84" s="19"/>
      <c r="L84" s="136"/>
      <c r="M84" s="46"/>
    </row>
    <row r="85" spans="1:19">
      <c r="A85" s="62"/>
      <c r="B85" s="35" t="s">
        <v>684</v>
      </c>
      <c r="C85" s="19">
        <v>4</v>
      </c>
      <c r="D85" s="20" t="s">
        <v>3</v>
      </c>
      <c r="E85" s="19"/>
      <c r="F85" s="19"/>
      <c r="G85" s="19"/>
      <c r="H85" s="19"/>
      <c r="I85" s="19"/>
      <c r="J85" s="19"/>
      <c r="L85" s="136"/>
      <c r="M85" s="46"/>
    </row>
    <row r="86" spans="1:19" s="30" customFormat="1">
      <c r="A86" s="132"/>
      <c r="B86" s="27" t="s">
        <v>60</v>
      </c>
      <c r="C86" s="28"/>
      <c r="D86" s="29"/>
      <c r="E86" s="28"/>
      <c r="F86" s="28"/>
      <c r="G86" s="28"/>
      <c r="H86" s="28"/>
      <c r="I86" s="28"/>
      <c r="J86" s="28"/>
      <c r="L86" s="136"/>
      <c r="M86" s="137"/>
      <c r="N86" s="1"/>
      <c r="S86" s="1"/>
    </row>
    <row r="87" spans="1:19">
      <c r="A87" s="17" t="s">
        <v>135</v>
      </c>
      <c r="B87" s="33" t="s">
        <v>184</v>
      </c>
      <c r="C87" s="19"/>
      <c r="D87" s="20"/>
      <c r="E87" s="19"/>
      <c r="F87" s="19"/>
      <c r="G87" s="19"/>
      <c r="H87" s="19"/>
      <c r="I87" s="19"/>
      <c r="J87" s="19"/>
      <c r="L87" s="136"/>
      <c r="M87" s="137"/>
    </row>
    <row r="88" spans="1:19">
      <c r="A88" s="24">
        <v>6.1</v>
      </c>
      <c r="B88" s="35" t="s">
        <v>548</v>
      </c>
      <c r="C88" s="19">
        <v>10</v>
      </c>
      <c r="D88" s="20" t="s">
        <v>27</v>
      </c>
      <c r="E88" s="19"/>
      <c r="F88" s="19"/>
      <c r="G88" s="19"/>
      <c r="H88" s="19"/>
      <c r="I88" s="19"/>
      <c r="J88" s="19"/>
      <c r="L88" s="136"/>
      <c r="M88" s="137"/>
    </row>
    <row r="89" spans="1:19">
      <c r="A89" s="24">
        <v>6.2</v>
      </c>
      <c r="B89" s="35" t="s">
        <v>605</v>
      </c>
      <c r="C89" s="19">
        <v>1</v>
      </c>
      <c r="D89" s="20" t="s">
        <v>27</v>
      </c>
      <c r="E89" s="19"/>
      <c r="F89" s="19"/>
      <c r="G89" s="19"/>
      <c r="H89" s="19"/>
      <c r="I89" s="19"/>
      <c r="J89" s="19"/>
      <c r="L89" s="136"/>
      <c r="M89" s="137"/>
    </row>
    <row r="90" spans="1:19">
      <c r="A90" s="24">
        <v>6.3</v>
      </c>
      <c r="B90" s="35" t="s">
        <v>549</v>
      </c>
      <c r="C90" s="19">
        <v>108</v>
      </c>
      <c r="D90" s="20" t="s">
        <v>27</v>
      </c>
      <c r="E90" s="19"/>
      <c r="F90" s="19"/>
      <c r="G90" s="19"/>
      <c r="H90" s="19"/>
      <c r="I90" s="19"/>
      <c r="J90" s="19"/>
    </row>
    <row r="91" spans="1:19">
      <c r="A91" s="24">
        <v>6.4</v>
      </c>
      <c r="B91" s="35" t="s">
        <v>199</v>
      </c>
      <c r="C91" s="19">
        <v>115</v>
      </c>
      <c r="D91" s="20" t="s">
        <v>27</v>
      </c>
      <c r="E91" s="19"/>
      <c r="F91" s="19"/>
      <c r="G91" s="19"/>
      <c r="H91" s="19"/>
      <c r="I91" s="19"/>
      <c r="J91" s="19"/>
    </row>
    <row r="92" spans="1:19">
      <c r="A92" s="24">
        <v>6.5</v>
      </c>
      <c r="B92" s="35" t="s">
        <v>193</v>
      </c>
      <c r="C92" s="19">
        <v>108</v>
      </c>
      <c r="D92" s="20" t="s">
        <v>27</v>
      </c>
      <c r="E92" s="19"/>
      <c r="F92" s="19"/>
      <c r="G92" s="19"/>
      <c r="H92" s="19"/>
      <c r="I92" s="19"/>
      <c r="J92" s="19"/>
    </row>
    <row r="93" spans="1:19">
      <c r="A93" s="24">
        <v>6.6</v>
      </c>
      <c r="B93" s="35" t="s">
        <v>550</v>
      </c>
      <c r="C93" s="19">
        <v>1</v>
      </c>
      <c r="D93" s="20" t="s">
        <v>27</v>
      </c>
      <c r="E93" s="19"/>
      <c r="F93" s="19"/>
      <c r="G93" s="19"/>
      <c r="H93" s="19"/>
      <c r="I93" s="19"/>
      <c r="J93" s="19"/>
    </row>
    <row r="94" spans="1:19">
      <c r="A94" s="24">
        <v>6.7</v>
      </c>
      <c r="B94" s="35" t="s">
        <v>194</v>
      </c>
      <c r="C94" s="19">
        <v>119</v>
      </c>
      <c r="D94" s="20" t="s">
        <v>27</v>
      </c>
      <c r="E94" s="19"/>
      <c r="F94" s="19"/>
      <c r="G94" s="19"/>
      <c r="H94" s="19"/>
      <c r="I94" s="19"/>
      <c r="J94" s="19"/>
    </row>
    <row r="95" spans="1:19">
      <c r="A95" s="24">
        <v>6.8</v>
      </c>
      <c r="B95" s="35" t="s">
        <v>195</v>
      </c>
      <c r="C95" s="19">
        <v>119</v>
      </c>
      <c r="D95" s="20" t="s">
        <v>27</v>
      </c>
      <c r="E95" s="19"/>
      <c r="F95" s="19"/>
      <c r="G95" s="19"/>
      <c r="H95" s="19"/>
      <c r="I95" s="19"/>
      <c r="J95" s="19"/>
    </row>
    <row r="96" spans="1:19">
      <c r="A96" s="24">
        <v>6.9</v>
      </c>
      <c r="B96" s="35" t="s">
        <v>196</v>
      </c>
      <c r="C96" s="19">
        <v>334</v>
      </c>
      <c r="D96" s="20" t="s">
        <v>27</v>
      </c>
      <c r="E96" s="19"/>
      <c r="F96" s="19"/>
      <c r="G96" s="19"/>
      <c r="H96" s="19"/>
      <c r="I96" s="19"/>
      <c r="J96" s="19"/>
    </row>
    <row r="97" spans="1:14">
      <c r="A97" s="36">
        <v>6.1</v>
      </c>
      <c r="B97" s="35" t="s">
        <v>551</v>
      </c>
      <c r="C97" s="19">
        <v>108</v>
      </c>
      <c r="D97" s="20" t="s">
        <v>27</v>
      </c>
      <c r="E97" s="19"/>
      <c r="F97" s="19"/>
      <c r="G97" s="19"/>
      <c r="H97" s="19"/>
      <c r="I97" s="19"/>
      <c r="J97" s="19"/>
    </row>
    <row r="98" spans="1:14">
      <c r="A98" s="36">
        <v>6.11</v>
      </c>
      <c r="B98" s="35" t="s">
        <v>552</v>
      </c>
      <c r="C98" s="19">
        <v>108</v>
      </c>
      <c r="D98" s="20" t="s">
        <v>27</v>
      </c>
      <c r="E98" s="19"/>
      <c r="F98" s="19"/>
      <c r="G98" s="19"/>
      <c r="H98" s="19"/>
      <c r="I98" s="19"/>
      <c r="J98" s="19"/>
    </row>
    <row r="99" spans="1:14">
      <c r="A99" s="36">
        <v>6.12</v>
      </c>
      <c r="B99" s="35" t="s">
        <v>200</v>
      </c>
      <c r="C99" s="19">
        <v>4</v>
      </c>
      <c r="D99" s="20" t="s">
        <v>27</v>
      </c>
      <c r="E99" s="19"/>
      <c r="F99" s="19"/>
      <c r="G99" s="19"/>
      <c r="H99" s="19"/>
      <c r="I99" s="19"/>
      <c r="J99" s="19"/>
    </row>
    <row r="100" spans="1:14">
      <c r="A100" s="36">
        <v>6.13</v>
      </c>
      <c r="B100" s="35" t="s">
        <v>197</v>
      </c>
      <c r="C100" s="19">
        <v>108</v>
      </c>
      <c r="D100" s="20" t="s">
        <v>27</v>
      </c>
      <c r="E100" s="19"/>
      <c r="F100" s="19"/>
      <c r="G100" s="19"/>
      <c r="H100" s="19"/>
      <c r="I100" s="19"/>
      <c r="J100" s="19"/>
    </row>
    <row r="101" spans="1:14">
      <c r="A101" s="36">
        <v>6.14</v>
      </c>
      <c r="B101" s="35" t="s">
        <v>201</v>
      </c>
      <c r="C101" s="19">
        <v>109</v>
      </c>
      <c r="D101" s="20" t="s">
        <v>28</v>
      </c>
      <c r="E101" s="19"/>
      <c r="F101" s="19"/>
      <c r="G101" s="19"/>
      <c r="H101" s="19"/>
      <c r="I101" s="19"/>
      <c r="J101" s="19"/>
      <c r="N101" s="138"/>
    </row>
    <row r="102" spans="1:14">
      <c r="A102" s="36">
        <v>6.15</v>
      </c>
      <c r="B102" s="35" t="s">
        <v>553</v>
      </c>
      <c r="C102" s="19">
        <v>1</v>
      </c>
      <c r="D102" s="20" t="s">
        <v>28</v>
      </c>
      <c r="E102" s="19"/>
      <c r="F102" s="19"/>
      <c r="G102" s="19"/>
      <c r="H102" s="19"/>
      <c r="I102" s="19"/>
      <c r="J102" s="19"/>
      <c r="N102" s="138"/>
    </row>
    <row r="103" spans="1:14">
      <c r="A103" s="36">
        <v>6.16</v>
      </c>
      <c r="B103" s="35" t="s">
        <v>554</v>
      </c>
      <c r="C103" s="19">
        <v>1</v>
      </c>
      <c r="D103" s="20" t="s">
        <v>28</v>
      </c>
      <c r="E103" s="19"/>
      <c r="F103" s="19"/>
      <c r="G103" s="19"/>
      <c r="H103" s="19"/>
      <c r="I103" s="19"/>
      <c r="J103" s="19"/>
      <c r="N103" s="138"/>
    </row>
    <row r="104" spans="1:14">
      <c r="A104" s="36">
        <v>6.17</v>
      </c>
      <c r="B104" s="35" t="s">
        <v>558</v>
      </c>
      <c r="C104" s="19">
        <v>13.38</v>
      </c>
      <c r="D104" s="20" t="s">
        <v>29</v>
      </c>
      <c r="E104" s="19"/>
      <c r="F104" s="19"/>
      <c r="G104" s="19"/>
      <c r="H104" s="19"/>
      <c r="I104" s="19"/>
      <c r="J104" s="19"/>
      <c r="N104" s="138"/>
    </row>
    <row r="105" spans="1:14">
      <c r="A105" s="36">
        <v>6.1800000000000104</v>
      </c>
      <c r="B105" s="35" t="s">
        <v>555</v>
      </c>
      <c r="C105" s="19">
        <v>95.01</v>
      </c>
      <c r="D105" s="20" t="s">
        <v>29</v>
      </c>
      <c r="E105" s="19"/>
      <c r="F105" s="19"/>
      <c r="G105" s="19"/>
      <c r="H105" s="19"/>
      <c r="I105" s="19"/>
      <c r="J105" s="19"/>
      <c r="N105" s="138"/>
    </row>
    <row r="106" spans="1:14">
      <c r="A106" s="36">
        <v>6.1900000000000102</v>
      </c>
      <c r="B106" s="35" t="s">
        <v>557</v>
      </c>
      <c r="C106" s="19">
        <v>210.6</v>
      </c>
      <c r="D106" s="20" t="s">
        <v>29</v>
      </c>
      <c r="E106" s="19"/>
      <c r="F106" s="19"/>
      <c r="G106" s="19"/>
      <c r="H106" s="19"/>
      <c r="I106" s="19"/>
      <c r="J106" s="19"/>
      <c r="N106" s="138"/>
    </row>
    <row r="107" spans="1:14">
      <c r="A107" s="36">
        <v>6.2000000000000099</v>
      </c>
      <c r="B107" s="35" t="s">
        <v>556</v>
      </c>
      <c r="C107" s="19">
        <v>305.60000000000002</v>
      </c>
      <c r="D107" s="20" t="s">
        <v>29</v>
      </c>
      <c r="E107" s="19"/>
      <c r="F107" s="19"/>
      <c r="G107" s="19"/>
      <c r="H107" s="19"/>
      <c r="I107" s="19"/>
      <c r="J107" s="19"/>
    </row>
    <row r="108" spans="1:14">
      <c r="A108" s="36">
        <v>6.2100000000000097</v>
      </c>
      <c r="B108" s="35" t="s">
        <v>198</v>
      </c>
      <c r="C108" s="19">
        <v>305.60000000000002</v>
      </c>
      <c r="D108" s="20" t="s">
        <v>2</v>
      </c>
      <c r="E108" s="19"/>
      <c r="F108" s="19"/>
      <c r="G108" s="19"/>
      <c r="H108" s="19"/>
      <c r="I108" s="19"/>
      <c r="J108" s="19"/>
    </row>
    <row r="109" spans="1:14">
      <c r="A109" s="36">
        <v>6.2200000000000104</v>
      </c>
      <c r="B109" s="35" t="s">
        <v>559</v>
      </c>
      <c r="C109" s="19">
        <v>211.68</v>
      </c>
      <c r="D109" s="20" t="s">
        <v>2</v>
      </c>
      <c r="E109" s="19"/>
      <c r="F109" s="19"/>
      <c r="G109" s="19"/>
      <c r="H109" s="19"/>
      <c r="I109" s="19"/>
      <c r="J109" s="19"/>
    </row>
    <row r="110" spans="1:14">
      <c r="A110" s="36">
        <v>6.2300000000000102</v>
      </c>
      <c r="B110" s="35" t="s">
        <v>606</v>
      </c>
      <c r="C110" s="19">
        <v>10</v>
      </c>
      <c r="D110" s="20" t="s">
        <v>3</v>
      </c>
      <c r="E110" s="19"/>
      <c r="F110" s="19"/>
      <c r="G110" s="19"/>
      <c r="H110" s="19"/>
      <c r="I110" s="19"/>
      <c r="J110" s="19"/>
    </row>
    <row r="111" spans="1:14">
      <c r="A111" s="36">
        <v>6.24000000000001</v>
      </c>
      <c r="B111" s="35" t="s">
        <v>560</v>
      </c>
      <c r="C111" s="19">
        <v>2</v>
      </c>
      <c r="D111" s="20" t="s">
        <v>3</v>
      </c>
      <c r="E111" s="19"/>
      <c r="F111" s="19"/>
      <c r="G111" s="19"/>
      <c r="H111" s="19"/>
      <c r="I111" s="19"/>
      <c r="J111" s="19"/>
    </row>
    <row r="112" spans="1:14">
      <c r="A112" s="36">
        <v>6.2500000000000098</v>
      </c>
      <c r="B112" s="35" t="s">
        <v>561</v>
      </c>
      <c r="C112" s="19">
        <v>2</v>
      </c>
      <c r="D112" s="20" t="s">
        <v>3</v>
      </c>
      <c r="E112" s="19"/>
      <c r="F112" s="19"/>
      <c r="G112" s="19"/>
      <c r="H112" s="19"/>
      <c r="I112" s="19"/>
      <c r="J112" s="19"/>
    </row>
    <row r="113" spans="1:19" s="30" customFormat="1">
      <c r="A113" s="132"/>
      <c r="B113" s="27" t="s">
        <v>562</v>
      </c>
      <c r="C113" s="58"/>
      <c r="D113" s="29"/>
      <c r="E113" s="28"/>
      <c r="F113" s="28"/>
      <c r="G113" s="28"/>
      <c r="H113" s="28"/>
      <c r="I113" s="28"/>
      <c r="J113" s="28"/>
      <c r="M113" s="1"/>
      <c r="N113" s="1"/>
      <c r="O113" s="1"/>
    </row>
    <row r="114" spans="1:19">
      <c r="A114" s="17" t="s">
        <v>137</v>
      </c>
      <c r="B114" s="33" t="s">
        <v>55</v>
      </c>
      <c r="C114" s="19"/>
      <c r="D114" s="20"/>
      <c r="E114" s="19"/>
      <c r="F114" s="19"/>
      <c r="G114" s="19"/>
      <c r="H114" s="19"/>
      <c r="I114" s="19"/>
      <c r="J114" s="19"/>
    </row>
    <row r="115" spans="1:19">
      <c r="A115" s="24">
        <v>7.1</v>
      </c>
      <c r="B115" s="35" t="s">
        <v>453</v>
      </c>
      <c r="C115" s="19"/>
      <c r="D115" s="20"/>
      <c r="E115" s="19"/>
      <c r="F115" s="19"/>
      <c r="G115" s="19"/>
      <c r="H115" s="19"/>
      <c r="I115" s="19"/>
      <c r="J115" s="19"/>
    </row>
    <row r="116" spans="1:19">
      <c r="A116" s="62"/>
      <c r="B116" s="35" t="s">
        <v>452</v>
      </c>
      <c r="C116" s="19">
        <v>41.3</v>
      </c>
      <c r="D116" s="20" t="s">
        <v>23</v>
      </c>
      <c r="E116" s="19"/>
      <c r="F116" s="19"/>
      <c r="G116" s="19"/>
      <c r="H116" s="19"/>
      <c r="I116" s="19"/>
      <c r="J116" s="19"/>
    </row>
    <row r="117" spans="1:19">
      <c r="A117" s="62"/>
      <c r="B117" s="35" t="s">
        <v>451</v>
      </c>
      <c r="C117" s="19">
        <v>89.04</v>
      </c>
      <c r="D117" s="20" t="s">
        <v>23</v>
      </c>
      <c r="E117" s="19"/>
      <c r="F117" s="19"/>
      <c r="G117" s="19"/>
      <c r="H117" s="19"/>
      <c r="I117" s="19"/>
      <c r="J117" s="19"/>
    </row>
    <row r="118" spans="1:19" s="206" customFormat="1">
      <c r="A118" s="210"/>
      <c r="B118" s="195" t="s">
        <v>699</v>
      </c>
      <c r="C118" s="200">
        <v>3598</v>
      </c>
      <c r="D118" s="205" t="s">
        <v>24</v>
      </c>
      <c r="E118" s="200"/>
      <c r="F118" s="200"/>
      <c r="G118" s="200"/>
      <c r="H118" s="200"/>
      <c r="I118" s="200"/>
      <c r="J118" s="200"/>
      <c r="N118" s="208"/>
    </row>
    <row r="119" spans="1:19">
      <c r="A119" s="62"/>
      <c r="B119" s="35" t="s">
        <v>450</v>
      </c>
      <c r="C119" s="19">
        <v>201.6</v>
      </c>
      <c r="D119" s="20" t="s">
        <v>2</v>
      </c>
      <c r="E119" s="19"/>
      <c r="F119" s="19"/>
      <c r="G119" s="19"/>
      <c r="H119" s="19"/>
      <c r="I119" s="19"/>
      <c r="J119" s="19"/>
      <c r="N119" s="138"/>
    </row>
    <row r="120" spans="1:19">
      <c r="A120" s="24">
        <v>7.2</v>
      </c>
      <c r="B120" s="35" t="s">
        <v>243</v>
      </c>
      <c r="C120" s="19"/>
      <c r="D120" s="20"/>
      <c r="E120" s="19"/>
      <c r="F120" s="19"/>
      <c r="G120" s="19"/>
      <c r="H120" s="19"/>
      <c r="I120" s="19"/>
      <c r="J120" s="19"/>
      <c r="N120" s="138"/>
    </row>
    <row r="121" spans="1:19" s="206" customFormat="1">
      <c r="A121" s="207"/>
      <c r="B121" s="195" t="s">
        <v>687</v>
      </c>
      <c r="C121" s="200">
        <v>1955</v>
      </c>
      <c r="D121" s="211" t="s">
        <v>24</v>
      </c>
      <c r="E121" s="200"/>
      <c r="F121" s="212"/>
      <c r="G121" s="200"/>
      <c r="H121" s="212"/>
      <c r="I121" s="212"/>
      <c r="J121" s="200"/>
      <c r="N121" s="208"/>
    </row>
    <row r="122" spans="1:19" s="206" customFormat="1">
      <c r="A122" s="207"/>
      <c r="B122" s="195" t="s">
        <v>688</v>
      </c>
      <c r="C122" s="200">
        <v>548.57000000000005</v>
      </c>
      <c r="D122" s="211" t="s">
        <v>24</v>
      </c>
      <c r="E122" s="200"/>
      <c r="F122" s="212"/>
      <c r="G122" s="200"/>
      <c r="H122" s="212"/>
      <c r="I122" s="212"/>
      <c r="J122" s="200"/>
      <c r="N122" s="208"/>
    </row>
    <row r="123" spans="1:19">
      <c r="A123" s="141"/>
      <c r="B123" s="35" t="s">
        <v>457</v>
      </c>
      <c r="C123" s="142">
        <v>1401</v>
      </c>
      <c r="D123" s="139" t="s">
        <v>24</v>
      </c>
      <c r="E123" s="142"/>
      <c r="F123" s="140"/>
      <c r="G123" s="142"/>
      <c r="H123" s="140"/>
      <c r="I123" s="140"/>
      <c r="J123" s="130"/>
      <c r="N123" s="138"/>
    </row>
    <row r="124" spans="1:19">
      <c r="A124" s="141"/>
      <c r="B124" s="195" t="s">
        <v>454</v>
      </c>
      <c r="C124" s="142">
        <v>75.400000000000006</v>
      </c>
      <c r="D124" s="139" t="s">
        <v>24</v>
      </c>
      <c r="E124" s="142"/>
      <c r="F124" s="140"/>
      <c r="G124" s="142"/>
      <c r="H124" s="140"/>
      <c r="I124" s="140"/>
      <c r="J124" s="130"/>
      <c r="L124" s="138"/>
      <c r="M124" s="138"/>
      <c r="N124" s="138"/>
    </row>
    <row r="125" spans="1:19">
      <c r="A125" s="143"/>
      <c r="B125" s="199" t="s">
        <v>455</v>
      </c>
      <c r="C125" s="144">
        <v>18.57</v>
      </c>
      <c r="D125" s="139" t="s">
        <v>24</v>
      </c>
      <c r="E125" s="140"/>
      <c r="F125" s="140"/>
      <c r="G125" s="140"/>
      <c r="H125" s="140"/>
      <c r="I125" s="140"/>
      <c r="J125" s="130"/>
      <c r="N125" s="138"/>
    </row>
    <row r="126" spans="1:19">
      <c r="A126" s="62"/>
      <c r="B126" s="199" t="s">
        <v>456</v>
      </c>
      <c r="C126" s="145">
        <v>45.34</v>
      </c>
      <c r="D126" s="146" t="s">
        <v>24</v>
      </c>
      <c r="E126" s="147"/>
      <c r="F126" s="147"/>
      <c r="G126" s="147"/>
      <c r="H126" s="140"/>
      <c r="I126" s="147"/>
      <c r="J126" s="19"/>
      <c r="N126" s="138"/>
    </row>
    <row r="127" spans="1:19">
      <c r="A127" s="62"/>
      <c r="B127" s="148" t="s">
        <v>449</v>
      </c>
      <c r="C127" s="147">
        <v>2</v>
      </c>
      <c r="D127" s="146" t="s">
        <v>3</v>
      </c>
      <c r="E127" s="147"/>
      <c r="F127" s="147"/>
      <c r="G127" s="147"/>
      <c r="H127" s="147"/>
      <c r="I127" s="147"/>
      <c r="J127" s="19"/>
      <c r="N127" s="138"/>
    </row>
    <row r="128" spans="1:19" s="30" customFormat="1">
      <c r="A128" s="132"/>
      <c r="B128" s="27" t="s">
        <v>61</v>
      </c>
      <c r="C128" s="58"/>
      <c r="D128" s="29"/>
      <c r="E128" s="28"/>
      <c r="F128" s="28"/>
      <c r="G128" s="28"/>
      <c r="H128" s="28"/>
      <c r="I128" s="28"/>
      <c r="J128" s="28"/>
      <c r="N128" s="197"/>
      <c r="S128" s="1"/>
    </row>
    <row r="129" spans="1:14">
      <c r="A129" s="17" t="s">
        <v>138</v>
      </c>
      <c r="B129" s="33" t="s">
        <v>56</v>
      </c>
      <c r="C129" s="19"/>
      <c r="D129" s="20"/>
      <c r="E129" s="19"/>
      <c r="F129" s="19"/>
      <c r="G129" s="19"/>
      <c r="H129" s="19"/>
      <c r="I129" s="19"/>
      <c r="J129" s="19"/>
    </row>
    <row r="130" spans="1:14">
      <c r="A130" s="24">
        <v>8.1</v>
      </c>
      <c r="B130" s="35" t="s">
        <v>225</v>
      </c>
      <c r="C130" s="19">
        <f>C53+C54+C35</f>
        <v>26978.34</v>
      </c>
      <c r="D130" s="20" t="s">
        <v>23</v>
      </c>
      <c r="E130" s="19"/>
      <c r="F130" s="19"/>
      <c r="G130" s="19"/>
      <c r="H130" s="19"/>
      <c r="I130" s="19"/>
      <c r="J130" s="19"/>
    </row>
    <row r="131" spans="1:14">
      <c r="A131" s="24">
        <v>8.1999999999999993</v>
      </c>
      <c r="B131" s="35" t="s">
        <v>226</v>
      </c>
      <c r="C131" s="19">
        <f>C36+C38</f>
        <v>1223.06</v>
      </c>
      <c r="D131" s="20" t="s">
        <v>23</v>
      </c>
      <c r="E131" s="19"/>
      <c r="F131" s="19"/>
      <c r="G131" s="19"/>
      <c r="H131" s="19"/>
      <c r="I131" s="19"/>
      <c r="J131" s="19"/>
    </row>
    <row r="132" spans="1:14">
      <c r="A132" s="24">
        <v>8.3000000000000007</v>
      </c>
      <c r="B132" s="35" t="s">
        <v>227</v>
      </c>
      <c r="C132" s="19">
        <f>C47</f>
        <v>189.9</v>
      </c>
      <c r="D132" s="20" t="s">
        <v>23</v>
      </c>
      <c r="E132" s="19"/>
      <c r="F132" s="19"/>
      <c r="G132" s="19"/>
      <c r="H132" s="19"/>
      <c r="I132" s="19"/>
      <c r="J132" s="19"/>
    </row>
    <row r="133" spans="1:14">
      <c r="A133" s="24">
        <v>8.4</v>
      </c>
      <c r="B133" s="35" t="s">
        <v>683</v>
      </c>
      <c r="C133" s="19">
        <v>1820.62</v>
      </c>
      <c r="D133" s="20" t="s">
        <v>23</v>
      </c>
      <c r="E133" s="19"/>
      <c r="F133" s="19"/>
      <c r="G133" s="19"/>
      <c r="H133" s="19"/>
      <c r="I133" s="19"/>
      <c r="J133" s="19"/>
    </row>
    <row r="134" spans="1:14" s="30" customFormat="1">
      <c r="A134" s="132"/>
      <c r="B134" s="27" t="s">
        <v>62</v>
      </c>
      <c r="C134" s="28"/>
      <c r="D134" s="29"/>
      <c r="E134" s="28"/>
      <c r="F134" s="28"/>
      <c r="G134" s="28"/>
      <c r="H134" s="28"/>
      <c r="I134" s="28"/>
      <c r="J134" s="28"/>
    </row>
    <row r="135" spans="1:14">
      <c r="A135" s="17" t="s">
        <v>136</v>
      </c>
      <c r="B135" s="33" t="s">
        <v>57</v>
      </c>
      <c r="C135" s="19"/>
      <c r="D135" s="20"/>
      <c r="E135" s="19"/>
      <c r="F135" s="19"/>
      <c r="G135" s="19"/>
      <c r="H135" s="19"/>
      <c r="I135" s="19"/>
      <c r="J135" s="19"/>
    </row>
    <row r="136" spans="1:14">
      <c r="A136" s="24">
        <v>9.1</v>
      </c>
      <c r="B136" s="35" t="s">
        <v>244</v>
      </c>
      <c r="C136" s="19"/>
      <c r="D136" s="20"/>
      <c r="E136" s="19"/>
      <c r="F136" s="19"/>
      <c r="G136" s="19"/>
      <c r="H136" s="19"/>
      <c r="I136" s="19"/>
      <c r="J136" s="19"/>
    </row>
    <row r="137" spans="1:14">
      <c r="A137" s="24"/>
      <c r="B137" s="22" t="s">
        <v>229</v>
      </c>
      <c r="C137" s="19">
        <v>12081</v>
      </c>
      <c r="D137" s="20" t="s">
        <v>24</v>
      </c>
      <c r="E137" s="19"/>
      <c r="F137" s="19"/>
      <c r="G137" s="19"/>
      <c r="H137" s="19"/>
      <c r="I137" s="19"/>
      <c r="J137" s="19"/>
    </row>
    <row r="138" spans="1:14" s="206" customFormat="1">
      <c r="A138" s="207"/>
      <c r="B138" s="196" t="s">
        <v>230</v>
      </c>
      <c r="C138" s="200">
        <v>902.4</v>
      </c>
      <c r="D138" s="205" t="s">
        <v>24</v>
      </c>
      <c r="E138" s="200"/>
      <c r="F138" s="200"/>
      <c r="G138" s="200"/>
      <c r="H138" s="200"/>
      <c r="I138" s="200"/>
      <c r="J138" s="200"/>
    </row>
    <row r="139" spans="1:14" s="206" customFormat="1">
      <c r="A139" s="207"/>
      <c r="B139" s="196" t="s">
        <v>391</v>
      </c>
      <c r="C139" s="200">
        <v>2191</v>
      </c>
      <c r="D139" s="205" t="s">
        <v>24</v>
      </c>
      <c r="E139" s="200"/>
      <c r="F139" s="200"/>
      <c r="G139" s="200"/>
      <c r="H139" s="200"/>
      <c r="I139" s="200"/>
      <c r="J139" s="200"/>
      <c r="N139" s="208"/>
    </row>
    <row r="140" spans="1:14" s="206" customFormat="1">
      <c r="A140" s="207"/>
      <c r="B140" s="196" t="s">
        <v>231</v>
      </c>
      <c r="C140" s="200">
        <v>1584</v>
      </c>
      <c r="D140" s="205" t="s">
        <v>24</v>
      </c>
      <c r="E140" s="200"/>
      <c r="F140" s="200"/>
      <c r="G140" s="200"/>
      <c r="H140" s="200"/>
      <c r="I140" s="200"/>
      <c r="J140" s="200"/>
    </row>
    <row r="141" spans="1:14">
      <c r="A141" s="24">
        <v>92</v>
      </c>
      <c r="B141" s="35" t="s">
        <v>465</v>
      </c>
      <c r="C141" s="19"/>
      <c r="D141" s="20"/>
      <c r="E141" s="19"/>
      <c r="F141" s="19"/>
      <c r="G141" s="19"/>
      <c r="H141" s="19"/>
      <c r="I141" s="19"/>
      <c r="J141" s="19"/>
    </row>
    <row r="142" spans="1:14">
      <c r="A142" s="24"/>
      <c r="B142" s="196" t="s">
        <v>671</v>
      </c>
      <c r="C142" s="19">
        <v>470.07</v>
      </c>
      <c r="D142" s="20" t="s">
        <v>24</v>
      </c>
      <c r="E142" s="19"/>
      <c r="F142" s="19"/>
      <c r="G142" s="19"/>
      <c r="H142" s="19"/>
      <c r="I142" s="19"/>
      <c r="J142" s="19"/>
    </row>
    <row r="143" spans="1:14">
      <c r="A143" s="24"/>
      <c r="B143" s="22" t="s">
        <v>680</v>
      </c>
      <c r="C143" s="19">
        <v>128.97999999999999</v>
      </c>
      <c r="D143" s="20" t="s">
        <v>24</v>
      </c>
      <c r="E143" s="19"/>
      <c r="F143" s="19"/>
      <c r="G143" s="19"/>
      <c r="H143" s="19"/>
      <c r="I143" s="19"/>
      <c r="J143" s="19"/>
    </row>
    <row r="144" spans="1:14" s="30" customFormat="1">
      <c r="A144" s="26"/>
      <c r="B144" s="27" t="s">
        <v>63</v>
      </c>
      <c r="C144" s="28"/>
      <c r="D144" s="29"/>
      <c r="E144" s="28"/>
      <c r="F144" s="28"/>
      <c r="G144" s="28"/>
      <c r="H144" s="28"/>
      <c r="I144" s="28"/>
      <c r="J144" s="28"/>
    </row>
    <row r="249" spans="4:4">
      <c r="D249" s="49"/>
    </row>
  </sheetData>
  <mergeCells count="10">
    <mergeCell ref="A1:J1"/>
    <mergeCell ref="J2:J5"/>
    <mergeCell ref="I7:I8"/>
    <mergeCell ref="J7:J8"/>
    <mergeCell ref="A7:A8"/>
    <mergeCell ref="B7:B8"/>
    <mergeCell ref="C7:C8"/>
    <mergeCell ref="D7:D8"/>
    <mergeCell ref="E7:F7"/>
    <mergeCell ref="G7:H7"/>
  </mergeCells>
  <phoneticPr fontId="89" type="noConversion"/>
  <printOptions horizontalCentered="1"/>
  <pageMargins left="0.43307086614173229" right="0.23622047244094491" top="0.74803149606299213" bottom="0.74803149606299213" header="0.31496062992125984" footer="0.31496062992125984"/>
  <pageSetup paperSize="9" scale="95" orientation="landscape" r:id="rId1"/>
  <headerFooter>
    <oddHeader xml:space="preserve">&amp;R&amp;"TH SarabunPSK,ธรรมดา"&amp;12แบบ ปร.4.2 (ก) หมวดงานสถาปัตยกรรม อาคาร H  แผ่นที่ &amp;Pจากจำนวน &amp;N </oddHeader>
  </headerFooter>
  <rowBreaks count="10" manualBreakCount="10">
    <brk id="26" max="16383" man="1"/>
    <brk id="40" max="16383" man="1"/>
    <brk id="49" max="9" man="1"/>
    <brk id="58" max="9" man="1"/>
    <brk id="72" max="9" man="1"/>
    <brk id="86" max="16383" man="1"/>
    <brk id="104" max="9" man="1"/>
    <brk id="113" max="9" man="1"/>
    <brk id="128" max="9" man="1"/>
    <brk id="13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273"/>
  <sheetViews>
    <sheetView topLeftCell="A181" zoomScaleNormal="100" zoomScaleSheetLayoutView="100" zoomScalePageLayoutView="85" workbookViewId="0">
      <selection activeCell="S9" sqref="S9"/>
    </sheetView>
  </sheetViews>
  <sheetFormatPr defaultColWidth="9" defaultRowHeight="17.25"/>
  <cols>
    <col min="1" max="1" width="5.85546875" style="48" customWidth="1"/>
    <col min="2" max="2" width="48.140625" style="1" customWidth="1"/>
    <col min="3" max="3" width="9.28515625" style="47" customWidth="1"/>
    <col min="4" max="4" width="5.5703125" style="1" bestFit="1" customWidth="1"/>
    <col min="5" max="5" width="10" style="1" customWidth="1"/>
    <col min="6" max="6" width="12.42578125" style="1" customWidth="1"/>
    <col min="7" max="7" width="9" style="1" customWidth="1"/>
    <col min="8" max="9" width="11.7109375" style="1" customWidth="1"/>
    <col min="10" max="10" width="8.42578125" style="1" customWidth="1"/>
    <col min="11" max="11" width="9.140625" style="1" customWidth="1"/>
    <col min="12" max="12" width="11.85546875" style="1" bestFit="1" customWidth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2" t="s">
        <v>607</v>
      </c>
      <c r="B2" s="3"/>
      <c r="C2" s="3"/>
      <c r="D2" s="4"/>
      <c r="E2" s="4"/>
      <c r="F2" s="4"/>
      <c r="G2" s="4"/>
      <c r="H2" s="4"/>
      <c r="I2" s="4"/>
      <c r="J2" s="281"/>
    </row>
    <row r="3" spans="1:18">
      <c r="A3" s="5" t="s">
        <v>645</v>
      </c>
      <c r="C3" s="1"/>
      <c r="D3" s="6"/>
      <c r="E3" s="7"/>
      <c r="F3" s="8"/>
      <c r="H3" s="8"/>
      <c r="J3" s="282"/>
    </row>
    <row r="4" spans="1:18">
      <c r="A4" s="5" t="s">
        <v>693</v>
      </c>
      <c r="C4" s="1"/>
      <c r="D4" s="6"/>
      <c r="E4" s="7"/>
      <c r="F4" s="8"/>
      <c r="H4" s="8"/>
      <c r="J4" s="282"/>
    </row>
    <row r="5" spans="1:18">
      <c r="A5" s="5" t="s">
        <v>608</v>
      </c>
      <c r="C5" s="1"/>
      <c r="D5" s="6"/>
      <c r="E5" s="7"/>
      <c r="F5" s="8"/>
      <c r="H5" s="8"/>
      <c r="J5" s="282"/>
    </row>
    <row r="6" spans="1:18">
      <c r="A6" s="51" t="s">
        <v>731</v>
      </c>
      <c r="B6" s="65"/>
      <c r="C6" s="1" t="s">
        <v>732</v>
      </c>
      <c r="D6" s="11"/>
      <c r="E6" s="12"/>
      <c r="F6" s="13"/>
      <c r="G6" s="13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1.3</v>
      </c>
      <c r="B9" s="18" t="s">
        <v>649</v>
      </c>
      <c r="C9" s="19"/>
      <c r="D9" s="20"/>
      <c r="E9" s="19"/>
      <c r="F9" s="19"/>
      <c r="G9" s="19"/>
      <c r="H9" s="19"/>
      <c r="I9" s="19"/>
      <c r="J9" s="19"/>
    </row>
    <row r="10" spans="1:18">
      <c r="A10" s="21" t="s">
        <v>143</v>
      </c>
      <c r="B10" s="35" t="s">
        <v>120</v>
      </c>
      <c r="C10" s="23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1" t="s">
        <v>144</v>
      </c>
      <c r="B11" s="35" t="s">
        <v>119</v>
      </c>
      <c r="C11" s="23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21" t="s">
        <v>145</v>
      </c>
      <c r="B12" s="166" t="s">
        <v>396</v>
      </c>
      <c r="C12" s="23">
        <v>1</v>
      </c>
      <c r="D12" s="20" t="s">
        <v>0</v>
      </c>
      <c r="E12" s="19"/>
      <c r="F12" s="19"/>
      <c r="G12" s="19"/>
      <c r="H12" s="19"/>
      <c r="I12" s="19"/>
      <c r="J12" s="19"/>
    </row>
    <row r="13" spans="1:18">
      <c r="A13" s="21" t="s">
        <v>146</v>
      </c>
      <c r="B13" s="35" t="s">
        <v>101</v>
      </c>
      <c r="C13" s="23">
        <v>1</v>
      </c>
      <c r="D13" s="20" t="s">
        <v>0</v>
      </c>
      <c r="E13" s="19"/>
      <c r="F13" s="19"/>
      <c r="G13" s="19"/>
      <c r="H13" s="19"/>
      <c r="I13" s="19"/>
      <c r="J13" s="19"/>
    </row>
    <row r="14" spans="1:18">
      <c r="A14" s="21" t="s">
        <v>147</v>
      </c>
      <c r="B14" s="35" t="s">
        <v>318</v>
      </c>
      <c r="C14" s="23">
        <v>1</v>
      </c>
      <c r="D14" s="20" t="s">
        <v>0</v>
      </c>
      <c r="E14" s="19"/>
      <c r="F14" s="19"/>
      <c r="G14" s="19"/>
      <c r="H14" s="19"/>
      <c r="I14" s="19"/>
      <c r="J14" s="19"/>
    </row>
    <row r="15" spans="1:18">
      <c r="A15" s="21" t="s">
        <v>148</v>
      </c>
      <c r="B15" s="35" t="s">
        <v>118</v>
      </c>
      <c r="C15" s="23">
        <v>1</v>
      </c>
      <c r="D15" s="20" t="s">
        <v>0</v>
      </c>
      <c r="E15" s="19"/>
      <c r="F15" s="19"/>
      <c r="G15" s="19"/>
      <c r="H15" s="19"/>
      <c r="I15" s="19"/>
      <c r="J15" s="19"/>
    </row>
    <row r="16" spans="1:18">
      <c r="A16" s="21" t="s">
        <v>563</v>
      </c>
      <c r="B16" s="35" t="s">
        <v>117</v>
      </c>
      <c r="C16" s="19">
        <v>1</v>
      </c>
      <c r="D16" s="20" t="s">
        <v>0</v>
      </c>
      <c r="E16" s="19"/>
      <c r="F16" s="19"/>
      <c r="G16" s="19"/>
      <c r="H16" s="19"/>
      <c r="I16" s="19"/>
      <c r="J16" s="19"/>
    </row>
    <row r="17" spans="1:13">
      <c r="A17" s="21" t="s">
        <v>564</v>
      </c>
      <c r="B17" s="35" t="s">
        <v>116</v>
      </c>
      <c r="C17" s="19">
        <v>1</v>
      </c>
      <c r="D17" s="20" t="s">
        <v>0</v>
      </c>
      <c r="E17" s="19"/>
      <c r="F17" s="19"/>
      <c r="G17" s="19"/>
      <c r="H17" s="19"/>
      <c r="I17" s="19"/>
      <c r="J17" s="19"/>
    </row>
    <row r="18" spans="1:13">
      <c r="A18" s="21" t="s">
        <v>565</v>
      </c>
      <c r="B18" s="35" t="s">
        <v>319</v>
      </c>
      <c r="C18" s="19">
        <v>1</v>
      </c>
      <c r="D18" s="20" t="s">
        <v>0</v>
      </c>
      <c r="E18" s="19"/>
      <c r="F18" s="19"/>
      <c r="G18" s="19"/>
      <c r="H18" s="19"/>
      <c r="I18" s="19"/>
      <c r="J18" s="19"/>
    </row>
    <row r="19" spans="1:13">
      <c r="A19" s="21" t="s">
        <v>566</v>
      </c>
      <c r="B19" s="35" t="s">
        <v>121</v>
      </c>
      <c r="C19" s="19">
        <v>1</v>
      </c>
      <c r="D19" s="20" t="s">
        <v>0</v>
      </c>
      <c r="E19" s="19"/>
      <c r="F19" s="19"/>
      <c r="G19" s="19"/>
      <c r="H19" s="19"/>
      <c r="I19" s="19"/>
      <c r="J19" s="19"/>
      <c r="L19" s="25"/>
    </row>
    <row r="20" spans="1:13">
      <c r="A20" s="21" t="s">
        <v>567</v>
      </c>
      <c r="B20" s="35" t="s">
        <v>320</v>
      </c>
      <c r="C20" s="19">
        <v>1</v>
      </c>
      <c r="D20" s="20" t="s">
        <v>0</v>
      </c>
      <c r="E20" s="19"/>
      <c r="F20" s="19"/>
      <c r="G20" s="19"/>
      <c r="H20" s="19"/>
      <c r="I20" s="19"/>
      <c r="J20" s="19"/>
      <c r="L20" s="25"/>
    </row>
    <row r="21" spans="1:13">
      <c r="A21" s="21" t="s">
        <v>568</v>
      </c>
      <c r="B21" s="35" t="s">
        <v>75</v>
      </c>
      <c r="C21" s="19">
        <v>1</v>
      </c>
      <c r="D21" s="20" t="s">
        <v>0</v>
      </c>
      <c r="E21" s="19"/>
      <c r="F21" s="19"/>
      <c r="G21" s="19"/>
      <c r="H21" s="19"/>
      <c r="I21" s="19"/>
      <c r="J21" s="19"/>
      <c r="L21" s="25"/>
    </row>
    <row r="22" spans="1:13">
      <c r="A22" s="21" t="s">
        <v>569</v>
      </c>
      <c r="B22" s="35" t="s">
        <v>321</v>
      </c>
      <c r="C22" s="19">
        <v>1</v>
      </c>
      <c r="D22" s="20" t="s">
        <v>0</v>
      </c>
      <c r="E22" s="19"/>
      <c r="F22" s="19"/>
      <c r="G22" s="19"/>
      <c r="H22" s="19"/>
      <c r="I22" s="19"/>
      <c r="J22" s="19"/>
    </row>
    <row r="23" spans="1:13">
      <c r="A23" s="21" t="s">
        <v>570</v>
      </c>
      <c r="B23" s="35" t="s">
        <v>347</v>
      </c>
      <c r="C23" s="19">
        <v>1</v>
      </c>
      <c r="D23" s="20" t="s">
        <v>0</v>
      </c>
      <c r="E23" s="19"/>
      <c r="F23" s="19"/>
      <c r="G23" s="19"/>
      <c r="H23" s="19"/>
      <c r="I23" s="19"/>
      <c r="J23" s="19"/>
    </row>
    <row r="24" spans="1:13">
      <c r="A24" s="21" t="s">
        <v>609</v>
      </c>
      <c r="B24" s="35" t="s">
        <v>615</v>
      </c>
      <c r="C24" s="19">
        <v>1</v>
      </c>
      <c r="D24" s="20" t="s">
        <v>0</v>
      </c>
      <c r="E24" s="19"/>
      <c r="F24" s="19"/>
      <c r="G24" s="19"/>
      <c r="H24" s="19"/>
      <c r="I24" s="19"/>
      <c r="J24" s="19"/>
    </row>
    <row r="25" spans="1:13">
      <c r="A25" s="21"/>
      <c r="B25" s="22"/>
      <c r="C25" s="19"/>
      <c r="D25" s="20"/>
      <c r="E25" s="19"/>
      <c r="F25" s="19"/>
      <c r="G25" s="19"/>
      <c r="H25" s="19"/>
      <c r="I25" s="19"/>
      <c r="J25" s="19"/>
    </row>
    <row r="26" spans="1:13" s="30" customFormat="1">
      <c r="A26" s="26"/>
      <c r="B26" s="27" t="s">
        <v>79</v>
      </c>
      <c r="C26" s="28"/>
      <c r="D26" s="29"/>
      <c r="E26" s="28"/>
      <c r="F26" s="28"/>
      <c r="G26" s="28"/>
      <c r="H26" s="28"/>
      <c r="I26" s="28"/>
      <c r="J26" s="28"/>
      <c r="L26" s="31"/>
      <c r="M26" s="31"/>
    </row>
    <row r="27" spans="1:13" s="30" customFormat="1">
      <c r="A27" s="32" t="s">
        <v>143</v>
      </c>
      <c r="B27" s="33" t="s">
        <v>120</v>
      </c>
      <c r="C27" s="34"/>
      <c r="D27" s="17"/>
      <c r="E27" s="34"/>
      <c r="F27" s="34"/>
      <c r="G27" s="34"/>
      <c r="H27" s="34"/>
      <c r="I27" s="34"/>
      <c r="J27" s="34"/>
    </row>
    <row r="28" spans="1:13" s="30" customFormat="1">
      <c r="A28" s="24">
        <v>1.1000000000000001</v>
      </c>
      <c r="B28" s="35" t="s">
        <v>322</v>
      </c>
      <c r="C28" s="19">
        <v>6</v>
      </c>
      <c r="D28" s="20" t="s">
        <v>21</v>
      </c>
      <c r="E28" s="19"/>
      <c r="F28" s="19"/>
      <c r="G28" s="19"/>
      <c r="H28" s="19"/>
      <c r="I28" s="19"/>
      <c r="J28" s="34"/>
    </row>
    <row r="29" spans="1:13" s="30" customFormat="1">
      <c r="A29" s="24">
        <v>1.2</v>
      </c>
      <c r="B29" s="35" t="s">
        <v>323</v>
      </c>
      <c r="C29" s="19">
        <v>12</v>
      </c>
      <c r="D29" s="20" t="s">
        <v>94</v>
      </c>
      <c r="E29" s="19"/>
      <c r="F29" s="19"/>
      <c r="G29" s="19"/>
      <c r="H29" s="19"/>
      <c r="I29" s="19"/>
      <c r="J29" s="34"/>
    </row>
    <row r="30" spans="1:13" s="30" customFormat="1">
      <c r="A30" s="24">
        <v>1.3</v>
      </c>
      <c r="B30" s="35" t="s">
        <v>324</v>
      </c>
      <c r="C30" s="19">
        <v>3</v>
      </c>
      <c r="D30" s="20" t="s">
        <v>3</v>
      </c>
      <c r="E30" s="19"/>
      <c r="F30" s="19"/>
      <c r="G30" s="19"/>
      <c r="H30" s="19"/>
      <c r="I30" s="19"/>
      <c r="J30" s="34"/>
    </row>
    <row r="31" spans="1:13" s="30" customFormat="1">
      <c r="A31" s="24">
        <v>1.4</v>
      </c>
      <c r="B31" s="35" t="s">
        <v>325</v>
      </c>
      <c r="C31" s="19">
        <v>2</v>
      </c>
      <c r="D31" s="20" t="s">
        <v>94</v>
      </c>
      <c r="E31" s="19"/>
      <c r="F31" s="19"/>
      <c r="G31" s="19"/>
      <c r="H31" s="19"/>
      <c r="I31" s="19"/>
      <c r="J31" s="34"/>
    </row>
    <row r="32" spans="1:13" s="30" customFormat="1">
      <c r="A32" s="24">
        <v>1.5</v>
      </c>
      <c r="B32" s="35" t="s">
        <v>326</v>
      </c>
      <c r="C32" s="19">
        <v>9</v>
      </c>
      <c r="D32" s="20" t="s">
        <v>96</v>
      </c>
      <c r="E32" s="19"/>
      <c r="F32" s="19"/>
      <c r="G32" s="19"/>
      <c r="H32" s="19"/>
      <c r="I32" s="19"/>
      <c r="J32" s="34"/>
    </row>
    <row r="33" spans="1:10" s="30" customFormat="1">
      <c r="A33" s="24">
        <v>1.6</v>
      </c>
      <c r="B33" s="35" t="s">
        <v>327</v>
      </c>
      <c r="C33" s="19">
        <v>18</v>
      </c>
      <c r="D33" s="20" t="s">
        <v>96</v>
      </c>
      <c r="E33" s="19"/>
      <c r="F33" s="19"/>
      <c r="G33" s="19"/>
      <c r="H33" s="19"/>
      <c r="I33" s="19"/>
      <c r="J33" s="34"/>
    </row>
    <row r="34" spans="1:10" s="30" customFormat="1">
      <c r="A34" s="24">
        <v>1.7</v>
      </c>
      <c r="B34" s="35" t="s">
        <v>328</v>
      </c>
      <c r="C34" s="19">
        <v>3</v>
      </c>
      <c r="D34" s="20" t="s">
        <v>3</v>
      </c>
      <c r="E34" s="19"/>
      <c r="F34" s="19"/>
      <c r="G34" s="19"/>
      <c r="H34" s="19"/>
      <c r="I34" s="19"/>
      <c r="J34" s="34"/>
    </row>
    <row r="35" spans="1:10" s="30" customFormat="1">
      <c r="A35" s="24">
        <v>1.8</v>
      </c>
      <c r="B35" s="35" t="s">
        <v>329</v>
      </c>
      <c r="C35" s="19">
        <v>3</v>
      </c>
      <c r="D35" s="20" t="s">
        <v>3</v>
      </c>
      <c r="E35" s="19"/>
      <c r="F35" s="19"/>
      <c r="G35" s="19"/>
      <c r="H35" s="19"/>
      <c r="I35" s="19"/>
      <c r="J35" s="34"/>
    </row>
    <row r="36" spans="1:10" s="30" customFormat="1">
      <c r="A36" s="24">
        <v>1.9</v>
      </c>
      <c r="B36" s="35" t="s">
        <v>397</v>
      </c>
      <c r="C36" s="19">
        <v>345</v>
      </c>
      <c r="D36" s="20" t="s">
        <v>41</v>
      </c>
      <c r="E36" s="19"/>
      <c r="F36" s="19"/>
      <c r="G36" s="19"/>
      <c r="H36" s="19"/>
      <c r="I36" s="19"/>
      <c r="J36" s="34"/>
    </row>
    <row r="37" spans="1:10" s="30" customFormat="1">
      <c r="A37" s="36">
        <v>1.1000000000000001</v>
      </c>
      <c r="B37" s="35" t="s">
        <v>330</v>
      </c>
      <c r="C37" s="19">
        <v>1</v>
      </c>
      <c r="D37" s="20" t="s">
        <v>3</v>
      </c>
      <c r="E37" s="19"/>
      <c r="F37" s="19"/>
      <c r="G37" s="19"/>
      <c r="H37" s="19"/>
      <c r="I37" s="19"/>
      <c r="J37" s="34"/>
    </row>
    <row r="38" spans="1:10" s="30" customFormat="1">
      <c r="A38" s="24">
        <v>1.1100000000000001</v>
      </c>
      <c r="B38" s="35" t="s">
        <v>380</v>
      </c>
      <c r="C38" s="19">
        <v>1</v>
      </c>
      <c r="D38" s="20" t="s">
        <v>12</v>
      </c>
      <c r="E38" s="19"/>
      <c r="F38" s="19"/>
      <c r="G38" s="19"/>
      <c r="H38" s="19"/>
      <c r="I38" s="19"/>
      <c r="J38" s="34"/>
    </row>
    <row r="39" spans="1:10" s="30" customFormat="1">
      <c r="A39" s="32"/>
      <c r="B39" s="37" t="s">
        <v>168</v>
      </c>
      <c r="C39" s="34"/>
      <c r="D39" s="20"/>
      <c r="E39" s="19"/>
      <c r="F39" s="19"/>
      <c r="G39" s="19"/>
      <c r="H39" s="19"/>
      <c r="I39" s="19"/>
      <c r="J39" s="34"/>
    </row>
    <row r="40" spans="1:10" s="30" customFormat="1">
      <c r="A40" s="26"/>
      <c r="B40" s="27" t="s">
        <v>97</v>
      </c>
      <c r="C40" s="28"/>
      <c r="D40" s="29"/>
      <c r="E40" s="28"/>
      <c r="F40" s="28"/>
      <c r="G40" s="28"/>
      <c r="H40" s="28"/>
      <c r="I40" s="28"/>
      <c r="J40" s="28"/>
    </row>
    <row r="41" spans="1:10" s="30" customFormat="1">
      <c r="A41" s="32" t="s">
        <v>144</v>
      </c>
      <c r="B41" s="33" t="s">
        <v>119</v>
      </c>
      <c r="C41" s="19"/>
      <c r="D41" s="20"/>
      <c r="E41" s="19"/>
      <c r="F41" s="19"/>
      <c r="G41" s="19"/>
      <c r="H41" s="19"/>
      <c r="I41" s="19"/>
      <c r="J41" s="34"/>
    </row>
    <row r="42" spans="1:10" s="30" customFormat="1">
      <c r="A42" s="38">
        <v>2.1</v>
      </c>
      <c r="B42" s="35" t="s">
        <v>697</v>
      </c>
      <c r="C42" s="19">
        <v>2</v>
      </c>
      <c r="D42" s="20" t="s">
        <v>3</v>
      </c>
      <c r="E42" s="19"/>
      <c r="F42" s="19"/>
      <c r="G42" s="19"/>
      <c r="H42" s="19"/>
      <c r="I42" s="19"/>
      <c r="J42" s="34"/>
    </row>
    <row r="43" spans="1:10" s="30" customFormat="1">
      <c r="A43" s="38">
        <v>2.2000000000000002</v>
      </c>
      <c r="B43" s="35" t="s">
        <v>331</v>
      </c>
      <c r="C43" s="19">
        <v>315</v>
      </c>
      <c r="D43" s="20" t="s">
        <v>2</v>
      </c>
      <c r="E43" s="19"/>
      <c r="F43" s="19"/>
      <c r="G43" s="19"/>
      <c r="H43" s="19"/>
      <c r="I43" s="19"/>
      <c r="J43" s="34"/>
    </row>
    <row r="44" spans="1:10" s="30" customFormat="1">
      <c r="A44" s="38">
        <v>2.2999999999999998</v>
      </c>
      <c r="B44" s="35" t="s">
        <v>332</v>
      </c>
      <c r="C44" s="19">
        <v>75</v>
      </c>
      <c r="D44" s="20" t="s">
        <v>2</v>
      </c>
      <c r="E44" s="19"/>
      <c r="F44" s="19"/>
      <c r="G44" s="19"/>
      <c r="H44" s="19"/>
      <c r="I44" s="19"/>
      <c r="J44" s="34"/>
    </row>
    <row r="45" spans="1:10" s="30" customFormat="1">
      <c r="A45" s="38">
        <v>2.4</v>
      </c>
      <c r="B45" s="35" t="s">
        <v>380</v>
      </c>
      <c r="C45" s="19">
        <v>1</v>
      </c>
      <c r="D45" s="20" t="s">
        <v>12</v>
      </c>
      <c r="E45" s="19"/>
      <c r="F45" s="19"/>
      <c r="G45" s="19"/>
      <c r="H45" s="19"/>
      <c r="I45" s="19"/>
      <c r="J45" s="34"/>
    </row>
    <row r="46" spans="1:10" s="30" customFormat="1">
      <c r="A46" s="26"/>
      <c r="B46" s="27" t="s">
        <v>99</v>
      </c>
      <c r="C46" s="28"/>
      <c r="D46" s="29"/>
      <c r="E46" s="28"/>
      <c r="F46" s="28"/>
      <c r="G46" s="28"/>
      <c r="H46" s="28"/>
      <c r="I46" s="28"/>
      <c r="J46" s="28"/>
    </row>
    <row r="47" spans="1:10" s="30" customFormat="1">
      <c r="A47" s="32" t="s">
        <v>145</v>
      </c>
      <c r="B47" s="33" t="s">
        <v>396</v>
      </c>
      <c r="C47" s="34"/>
      <c r="D47" s="17"/>
      <c r="E47" s="34"/>
      <c r="F47" s="34"/>
      <c r="G47" s="34"/>
      <c r="H47" s="34"/>
      <c r="I47" s="34"/>
      <c r="J47" s="34"/>
    </row>
    <row r="48" spans="1:10" s="30" customFormat="1">
      <c r="A48" s="38">
        <v>3.1</v>
      </c>
      <c r="B48" s="39" t="s">
        <v>398</v>
      </c>
      <c r="C48" s="40">
        <v>1</v>
      </c>
      <c r="D48" s="41" t="s">
        <v>3</v>
      </c>
      <c r="E48" s="40"/>
      <c r="F48" s="40"/>
      <c r="G48" s="40"/>
      <c r="H48" s="40"/>
      <c r="I48" s="40"/>
      <c r="J48" s="34"/>
    </row>
    <row r="49" spans="1:10" s="30" customFormat="1">
      <c r="A49" s="38">
        <v>3.2</v>
      </c>
      <c r="B49" s="39" t="s">
        <v>399</v>
      </c>
      <c r="C49" s="40">
        <v>1</v>
      </c>
      <c r="D49" s="41" t="s">
        <v>3</v>
      </c>
      <c r="E49" s="40"/>
      <c r="F49" s="40"/>
      <c r="G49" s="40"/>
      <c r="H49" s="40"/>
      <c r="I49" s="40"/>
      <c r="J49" s="34"/>
    </row>
    <row r="50" spans="1:10" s="30" customFormat="1">
      <c r="A50" s="38">
        <v>3.3</v>
      </c>
      <c r="B50" s="39" t="s">
        <v>400</v>
      </c>
      <c r="C50" s="40">
        <v>6</v>
      </c>
      <c r="D50" s="41" t="s">
        <v>3</v>
      </c>
      <c r="E50" s="40"/>
      <c r="F50" s="40"/>
      <c r="G50" s="40"/>
      <c r="H50" s="40"/>
      <c r="I50" s="40"/>
      <c r="J50" s="34"/>
    </row>
    <row r="51" spans="1:10" s="30" customFormat="1">
      <c r="A51" s="38">
        <v>3.4</v>
      </c>
      <c r="B51" s="39" t="s">
        <v>401</v>
      </c>
      <c r="C51" s="40">
        <v>1</v>
      </c>
      <c r="D51" s="41" t="s">
        <v>3</v>
      </c>
      <c r="E51" s="40"/>
      <c r="F51" s="40"/>
      <c r="G51" s="40"/>
      <c r="H51" s="40"/>
      <c r="I51" s="40"/>
      <c r="J51" s="34"/>
    </row>
    <row r="52" spans="1:10" s="30" customFormat="1">
      <c r="A52" s="38">
        <v>3.5</v>
      </c>
      <c r="B52" s="39" t="s">
        <v>402</v>
      </c>
      <c r="C52" s="40">
        <v>3</v>
      </c>
      <c r="D52" s="41" t="s">
        <v>3</v>
      </c>
      <c r="E52" s="40"/>
      <c r="F52" s="40"/>
      <c r="G52" s="40"/>
      <c r="H52" s="40"/>
      <c r="I52" s="40"/>
      <c r="J52" s="34"/>
    </row>
    <row r="53" spans="1:10" s="30" customFormat="1">
      <c r="A53" s="38">
        <v>3.6</v>
      </c>
      <c r="B53" s="39" t="s">
        <v>403</v>
      </c>
      <c r="C53" s="40">
        <v>1</v>
      </c>
      <c r="D53" s="41" t="s">
        <v>3</v>
      </c>
      <c r="E53" s="40"/>
      <c r="F53" s="40"/>
      <c r="G53" s="40"/>
      <c r="H53" s="40"/>
      <c r="I53" s="40"/>
      <c r="J53" s="34"/>
    </row>
    <row r="54" spans="1:10" s="30" customFormat="1">
      <c r="A54" s="38">
        <v>3.7</v>
      </c>
      <c r="B54" s="39" t="s">
        <v>404</v>
      </c>
      <c r="C54" s="40">
        <v>1</v>
      </c>
      <c r="D54" s="41" t="s">
        <v>3</v>
      </c>
      <c r="E54" s="19"/>
      <c r="F54" s="40"/>
      <c r="G54" s="40"/>
      <c r="H54" s="40"/>
      <c r="I54" s="40"/>
      <c r="J54" s="34"/>
    </row>
    <row r="55" spans="1:10" s="30" customFormat="1">
      <c r="A55" s="38">
        <v>3.8</v>
      </c>
      <c r="B55" s="39" t="s">
        <v>405</v>
      </c>
      <c r="C55" s="40">
        <v>1</v>
      </c>
      <c r="D55" s="41" t="s">
        <v>3</v>
      </c>
      <c r="E55" s="19"/>
      <c r="F55" s="40"/>
      <c r="G55" s="40"/>
      <c r="H55" s="40"/>
      <c r="I55" s="40"/>
      <c r="J55" s="34"/>
    </row>
    <row r="56" spans="1:10" s="30" customFormat="1">
      <c r="A56" s="38">
        <v>3.9</v>
      </c>
      <c r="B56" s="35" t="s">
        <v>380</v>
      </c>
      <c r="C56" s="19">
        <v>1</v>
      </c>
      <c r="D56" s="20" t="s">
        <v>12</v>
      </c>
      <c r="E56" s="19"/>
      <c r="F56" s="19"/>
      <c r="G56" s="19"/>
      <c r="H56" s="19"/>
      <c r="I56" s="19"/>
      <c r="J56" s="34"/>
    </row>
    <row r="57" spans="1:10" s="30" customFormat="1">
      <c r="A57" s="26"/>
      <c r="B57" s="27" t="s">
        <v>406</v>
      </c>
      <c r="C57" s="28"/>
      <c r="D57" s="29"/>
      <c r="E57" s="28"/>
      <c r="F57" s="28"/>
      <c r="G57" s="28"/>
      <c r="H57" s="28"/>
      <c r="I57" s="28"/>
      <c r="J57" s="28"/>
    </row>
    <row r="58" spans="1:10" s="30" customFormat="1">
      <c r="A58" s="32" t="s">
        <v>146</v>
      </c>
      <c r="B58" s="33" t="s">
        <v>101</v>
      </c>
      <c r="C58" s="19"/>
      <c r="D58" s="20"/>
      <c r="E58" s="19"/>
      <c r="F58" s="19"/>
      <c r="G58" s="19"/>
      <c r="H58" s="19"/>
      <c r="I58" s="19"/>
      <c r="J58" s="34"/>
    </row>
    <row r="59" spans="1:10" s="30" customFormat="1">
      <c r="A59" s="38">
        <v>4.0999999999999996</v>
      </c>
      <c r="B59" s="35" t="s">
        <v>335</v>
      </c>
      <c r="C59" s="19"/>
      <c r="D59" s="20"/>
      <c r="E59" s="19"/>
      <c r="F59" s="19"/>
      <c r="G59" s="19"/>
      <c r="H59" s="19"/>
      <c r="I59" s="19"/>
      <c r="J59" s="34"/>
    </row>
    <row r="60" spans="1:10" s="30" customFormat="1">
      <c r="A60" s="38"/>
      <c r="B60" s="22" t="s">
        <v>407</v>
      </c>
      <c r="C60" s="19">
        <v>1</v>
      </c>
      <c r="D60" s="20" t="s">
        <v>31</v>
      </c>
      <c r="E60" s="19"/>
      <c r="F60" s="19"/>
      <c r="G60" s="19"/>
      <c r="H60" s="19"/>
      <c r="I60" s="19"/>
      <c r="J60" s="34"/>
    </row>
    <row r="61" spans="1:10" s="30" customFormat="1">
      <c r="A61" s="38"/>
      <c r="B61" s="22" t="s">
        <v>408</v>
      </c>
      <c r="C61" s="19">
        <v>1</v>
      </c>
      <c r="D61" s="20" t="s">
        <v>3</v>
      </c>
      <c r="E61" s="19"/>
      <c r="F61" s="19"/>
      <c r="G61" s="19"/>
      <c r="H61" s="19"/>
      <c r="I61" s="19"/>
      <c r="J61" s="34"/>
    </row>
    <row r="62" spans="1:10" s="30" customFormat="1">
      <c r="A62" s="38"/>
      <c r="B62" s="22" t="s">
        <v>409</v>
      </c>
      <c r="C62" s="19">
        <v>5</v>
      </c>
      <c r="D62" s="20" t="s">
        <v>3</v>
      </c>
      <c r="E62" s="19"/>
      <c r="F62" s="19"/>
      <c r="G62" s="19"/>
      <c r="H62" s="19"/>
      <c r="I62" s="19"/>
      <c r="J62" s="34"/>
    </row>
    <row r="63" spans="1:10" s="30" customFormat="1">
      <c r="A63" s="38"/>
      <c r="B63" s="22" t="s">
        <v>410</v>
      </c>
      <c r="C63" s="19">
        <v>12</v>
      </c>
      <c r="D63" s="20" t="s">
        <v>3</v>
      </c>
      <c r="E63" s="19"/>
      <c r="F63" s="19"/>
      <c r="G63" s="19"/>
      <c r="H63" s="19"/>
      <c r="I63" s="19"/>
      <c r="J63" s="34"/>
    </row>
    <row r="64" spans="1:10" s="30" customFormat="1">
      <c r="A64" s="38"/>
      <c r="B64" s="22" t="s">
        <v>106</v>
      </c>
      <c r="C64" s="19">
        <v>48</v>
      </c>
      <c r="D64" s="20" t="s">
        <v>2</v>
      </c>
      <c r="E64" s="19"/>
      <c r="F64" s="19"/>
      <c r="G64" s="19"/>
      <c r="H64" s="19"/>
      <c r="I64" s="19"/>
      <c r="J64" s="34"/>
    </row>
    <row r="65" spans="1:10" s="30" customFormat="1">
      <c r="A65" s="38"/>
      <c r="B65" s="22" t="s">
        <v>102</v>
      </c>
      <c r="C65" s="19">
        <v>12</v>
      </c>
      <c r="D65" s="20" t="s">
        <v>2</v>
      </c>
      <c r="E65" s="19"/>
      <c r="F65" s="19"/>
      <c r="G65" s="19"/>
      <c r="H65" s="19"/>
      <c r="I65" s="19"/>
      <c r="J65" s="34"/>
    </row>
    <row r="66" spans="1:10" s="30" customFormat="1">
      <c r="A66" s="38"/>
      <c r="B66" s="22" t="s">
        <v>107</v>
      </c>
      <c r="C66" s="19">
        <v>10</v>
      </c>
      <c r="D66" s="20" t="s">
        <v>2</v>
      </c>
      <c r="E66" s="19"/>
      <c r="F66" s="19"/>
      <c r="G66" s="19"/>
      <c r="H66" s="19"/>
      <c r="I66" s="19"/>
      <c r="J66" s="34"/>
    </row>
    <row r="67" spans="1:10" s="30" customFormat="1">
      <c r="A67" s="38"/>
      <c r="B67" s="22" t="s">
        <v>98</v>
      </c>
      <c r="C67" s="19">
        <v>1</v>
      </c>
      <c r="D67" s="20" t="s">
        <v>12</v>
      </c>
      <c r="E67" s="19"/>
      <c r="F67" s="19"/>
      <c r="G67" s="19"/>
      <c r="H67" s="19"/>
      <c r="I67" s="19"/>
      <c r="J67" s="34"/>
    </row>
    <row r="68" spans="1:10" s="30" customFormat="1">
      <c r="A68" s="38"/>
      <c r="B68" s="22" t="s">
        <v>105</v>
      </c>
      <c r="C68" s="19">
        <v>1</v>
      </c>
      <c r="D68" s="20" t="s">
        <v>12</v>
      </c>
      <c r="E68" s="19"/>
      <c r="F68" s="19"/>
      <c r="G68" s="19"/>
      <c r="H68" s="19"/>
      <c r="I68" s="19"/>
      <c r="J68" s="34"/>
    </row>
    <row r="69" spans="1:10" s="30" customFormat="1">
      <c r="A69" s="38">
        <v>4.2</v>
      </c>
      <c r="B69" s="35" t="s">
        <v>334</v>
      </c>
      <c r="C69" s="19"/>
      <c r="D69" s="20"/>
      <c r="E69" s="19"/>
      <c r="F69" s="19"/>
      <c r="G69" s="19"/>
      <c r="H69" s="19"/>
      <c r="I69" s="19"/>
      <c r="J69" s="34"/>
    </row>
    <row r="70" spans="1:10" s="30" customFormat="1">
      <c r="A70" s="38"/>
      <c r="B70" s="22" t="s">
        <v>108</v>
      </c>
      <c r="C70" s="19">
        <v>6</v>
      </c>
      <c r="D70" s="20" t="s">
        <v>31</v>
      </c>
      <c r="E70" s="19"/>
      <c r="F70" s="19"/>
      <c r="G70" s="19"/>
      <c r="H70" s="19"/>
      <c r="I70" s="19"/>
      <c r="J70" s="34"/>
    </row>
    <row r="71" spans="1:10" s="30" customFormat="1">
      <c r="A71" s="42"/>
      <c r="B71" s="39" t="s">
        <v>411</v>
      </c>
      <c r="C71" s="23">
        <v>6</v>
      </c>
      <c r="D71" s="20" t="s">
        <v>3</v>
      </c>
      <c r="E71" s="19"/>
      <c r="F71" s="19"/>
      <c r="G71" s="19"/>
      <c r="H71" s="19"/>
      <c r="I71" s="19"/>
      <c r="J71" s="34"/>
    </row>
    <row r="72" spans="1:10" s="30" customFormat="1">
      <c r="A72" s="38"/>
      <c r="B72" s="22" t="s">
        <v>408</v>
      </c>
      <c r="C72" s="19">
        <v>108</v>
      </c>
      <c r="D72" s="20" t="s">
        <v>3</v>
      </c>
      <c r="E72" s="19"/>
      <c r="F72" s="19"/>
      <c r="G72" s="19"/>
      <c r="H72" s="19"/>
      <c r="I72" s="19"/>
      <c r="J72" s="34"/>
    </row>
    <row r="73" spans="1:10" s="30" customFormat="1">
      <c r="A73" s="38"/>
      <c r="B73" s="22" t="s">
        <v>410</v>
      </c>
      <c r="C73" s="19">
        <v>18</v>
      </c>
      <c r="D73" s="20" t="s">
        <v>3</v>
      </c>
      <c r="E73" s="19"/>
      <c r="F73" s="19"/>
      <c r="G73" s="19"/>
      <c r="H73" s="19"/>
      <c r="I73" s="19"/>
      <c r="J73" s="34"/>
    </row>
    <row r="74" spans="1:10" s="30" customFormat="1">
      <c r="A74" s="38"/>
      <c r="B74" s="22" t="s">
        <v>100</v>
      </c>
      <c r="C74" s="19">
        <v>880</v>
      </c>
      <c r="D74" s="20" t="s">
        <v>2</v>
      </c>
      <c r="E74" s="19"/>
      <c r="F74" s="19"/>
      <c r="G74" s="19"/>
      <c r="H74" s="19"/>
      <c r="I74" s="19"/>
      <c r="J74" s="34"/>
    </row>
    <row r="75" spans="1:10" s="30" customFormat="1">
      <c r="A75" s="38"/>
      <c r="B75" s="22" t="s">
        <v>109</v>
      </c>
      <c r="C75" s="19">
        <v>220</v>
      </c>
      <c r="D75" s="20" t="s">
        <v>2</v>
      </c>
      <c r="E75" s="19"/>
      <c r="F75" s="19"/>
      <c r="G75" s="19"/>
      <c r="H75" s="19"/>
      <c r="I75" s="19"/>
      <c r="J75" s="34"/>
    </row>
    <row r="76" spans="1:10" s="30" customFormat="1">
      <c r="A76" s="38"/>
      <c r="B76" s="22" t="s">
        <v>110</v>
      </c>
      <c r="C76" s="19">
        <v>192</v>
      </c>
      <c r="D76" s="20" t="s">
        <v>2</v>
      </c>
      <c r="E76" s="19"/>
      <c r="F76" s="19"/>
      <c r="G76" s="19"/>
      <c r="H76" s="19"/>
      <c r="I76" s="19"/>
      <c r="J76" s="34"/>
    </row>
    <row r="77" spans="1:10" s="30" customFormat="1">
      <c r="A77" s="38"/>
      <c r="B77" s="22" t="s">
        <v>98</v>
      </c>
      <c r="C77" s="19">
        <v>1</v>
      </c>
      <c r="D77" s="20" t="s">
        <v>12</v>
      </c>
      <c r="E77" s="19"/>
      <c r="F77" s="19"/>
      <c r="G77" s="19"/>
      <c r="H77" s="19"/>
      <c r="I77" s="19"/>
      <c r="J77" s="34"/>
    </row>
    <row r="78" spans="1:10" s="30" customFormat="1">
      <c r="A78" s="38"/>
      <c r="B78" s="22" t="s">
        <v>105</v>
      </c>
      <c r="C78" s="19">
        <v>1</v>
      </c>
      <c r="D78" s="20" t="s">
        <v>12</v>
      </c>
      <c r="E78" s="19"/>
      <c r="F78" s="19"/>
      <c r="G78" s="19"/>
      <c r="H78" s="19"/>
      <c r="I78" s="19"/>
      <c r="J78" s="34"/>
    </row>
    <row r="79" spans="1:10" s="30" customFormat="1">
      <c r="A79" s="38">
        <v>4.3</v>
      </c>
      <c r="B79" s="35" t="s">
        <v>333</v>
      </c>
      <c r="C79" s="19"/>
      <c r="D79" s="20"/>
      <c r="E79" s="19"/>
      <c r="F79" s="19"/>
      <c r="G79" s="19"/>
      <c r="H79" s="19"/>
      <c r="I79" s="19"/>
      <c r="J79" s="34"/>
    </row>
    <row r="80" spans="1:10" s="30" customFormat="1">
      <c r="A80" s="38"/>
      <c r="B80" s="22" t="s">
        <v>412</v>
      </c>
      <c r="C80" s="19">
        <v>108</v>
      </c>
      <c r="D80" s="20" t="s">
        <v>31</v>
      </c>
      <c r="E80" s="19"/>
      <c r="F80" s="19"/>
      <c r="G80" s="19"/>
      <c r="H80" s="19"/>
      <c r="I80" s="19"/>
      <c r="J80" s="34"/>
    </row>
    <row r="81" spans="1:10" s="30" customFormat="1">
      <c r="A81" s="38"/>
      <c r="B81" s="22" t="s">
        <v>413</v>
      </c>
      <c r="C81" s="19">
        <v>108</v>
      </c>
      <c r="D81" s="20" t="s">
        <v>3</v>
      </c>
      <c r="E81" s="19"/>
      <c r="F81" s="19"/>
      <c r="G81" s="19"/>
      <c r="H81" s="19"/>
      <c r="I81" s="19"/>
      <c r="J81" s="34"/>
    </row>
    <row r="82" spans="1:10" s="30" customFormat="1">
      <c r="A82" s="42"/>
      <c r="B82" s="39" t="s">
        <v>414</v>
      </c>
      <c r="C82" s="23">
        <v>108</v>
      </c>
      <c r="D82" s="20" t="s">
        <v>3</v>
      </c>
      <c r="E82" s="19"/>
      <c r="F82" s="19"/>
      <c r="G82" s="19"/>
      <c r="H82" s="19"/>
      <c r="I82" s="19"/>
      <c r="J82" s="34"/>
    </row>
    <row r="83" spans="1:10" s="30" customFormat="1">
      <c r="A83" s="38"/>
      <c r="B83" s="22" t="s">
        <v>409</v>
      </c>
      <c r="C83" s="19">
        <v>108</v>
      </c>
      <c r="D83" s="20" t="s">
        <v>3</v>
      </c>
      <c r="E83" s="19"/>
      <c r="F83" s="19"/>
      <c r="G83" s="19"/>
      <c r="H83" s="19"/>
      <c r="I83" s="19"/>
      <c r="J83" s="34"/>
    </row>
    <row r="84" spans="1:10" s="30" customFormat="1">
      <c r="A84" s="38"/>
      <c r="B84" s="22" t="s">
        <v>410</v>
      </c>
      <c r="C84" s="19">
        <v>216</v>
      </c>
      <c r="D84" s="20" t="s">
        <v>3</v>
      </c>
      <c r="E84" s="19"/>
      <c r="F84" s="19"/>
      <c r="G84" s="19"/>
      <c r="H84" s="19"/>
      <c r="I84" s="19"/>
      <c r="J84" s="34"/>
    </row>
    <row r="85" spans="1:10" s="30" customFormat="1">
      <c r="A85" s="38"/>
      <c r="B85" s="22" t="s">
        <v>109</v>
      </c>
      <c r="C85" s="19">
        <v>6000</v>
      </c>
      <c r="D85" s="20" t="s">
        <v>2</v>
      </c>
      <c r="E85" s="19"/>
      <c r="F85" s="19"/>
      <c r="G85" s="19"/>
      <c r="H85" s="19"/>
      <c r="I85" s="19"/>
      <c r="J85" s="34"/>
    </row>
    <row r="86" spans="1:10" s="30" customFormat="1">
      <c r="A86" s="38"/>
      <c r="B86" s="22" t="s">
        <v>103</v>
      </c>
      <c r="C86" s="19">
        <v>3000</v>
      </c>
      <c r="D86" s="20" t="s">
        <v>2</v>
      </c>
      <c r="E86" s="19"/>
      <c r="F86" s="19"/>
      <c r="G86" s="19"/>
      <c r="H86" s="19"/>
      <c r="I86" s="19"/>
      <c r="J86" s="34"/>
    </row>
    <row r="87" spans="1:10" s="30" customFormat="1">
      <c r="A87" s="38"/>
      <c r="B87" s="22" t="s">
        <v>104</v>
      </c>
      <c r="C87" s="19">
        <v>2950</v>
      </c>
      <c r="D87" s="20" t="s">
        <v>2</v>
      </c>
      <c r="E87" s="19"/>
      <c r="F87" s="19"/>
      <c r="G87" s="19"/>
      <c r="H87" s="19"/>
      <c r="I87" s="19"/>
      <c r="J87" s="34"/>
    </row>
    <row r="88" spans="1:10" s="30" customFormat="1">
      <c r="A88" s="38"/>
      <c r="B88" s="22" t="s">
        <v>98</v>
      </c>
      <c r="C88" s="19">
        <v>1</v>
      </c>
      <c r="D88" s="20" t="s">
        <v>12</v>
      </c>
      <c r="E88" s="19"/>
      <c r="F88" s="19"/>
      <c r="G88" s="19"/>
      <c r="H88" s="19"/>
      <c r="I88" s="19"/>
      <c r="J88" s="34"/>
    </row>
    <row r="89" spans="1:10" s="30" customFormat="1">
      <c r="A89" s="38"/>
      <c r="B89" s="22" t="s">
        <v>105</v>
      </c>
      <c r="C89" s="19">
        <v>1</v>
      </c>
      <c r="D89" s="20" t="s">
        <v>12</v>
      </c>
      <c r="E89" s="19"/>
      <c r="F89" s="19"/>
      <c r="G89" s="19"/>
      <c r="H89" s="19"/>
      <c r="I89" s="19"/>
      <c r="J89" s="34"/>
    </row>
    <row r="90" spans="1:10" s="30" customFormat="1">
      <c r="A90" s="26"/>
      <c r="B90" s="27" t="s">
        <v>111</v>
      </c>
      <c r="C90" s="28"/>
      <c r="D90" s="29"/>
      <c r="E90" s="28"/>
      <c r="F90" s="28"/>
      <c r="G90" s="28"/>
      <c r="H90" s="28"/>
      <c r="I90" s="28"/>
      <c r="J90" s="28"/>
    </row>
    <row r="91" spans="1:10" s="30" customFormat="1">
      <c r="A91" s="17" t="s">
        <v>147</v>
      </c>
      <c r="B91" s="33" t="s">
        <v>318</v>
      </c>
      <c r="C91" s="19"/>
      <c r="D91" s="20"/>
      <c r="E91" s="19"/>
      <c r="F91" s="19"/>
      <c r="G91" s="19"/>
      <c r="H91" s="19"/>
      <c r="I91" s="19"/>
      <c r="J91" s="34"/>
    </row>
    <row r="92" spans="1:10" s="30" customFormat="1">
      <c r="A92" s="38">
        <v>5.0999999999999996</v>
      </c>
      <c r="B92" s="39" t="s">
        <v>415</v>
      </c>
      <c r="C92" s="19">
        <v>413</v>
      </c>
      <c r="D92" s="20" t="s">
        <v>3</v>
      </c>
      <c r="E92" s="40"/>
      <c r="F92" s="19"/>
      <c r="G92" s="40"/>
      <c r="H92" s="19"/>
      <c r="I92" s="19"/>
      <c r="J92" s="34"/>
    </row>
    <row r="93" spans="1:10" s="30" customFormat="1">
      <c r="A93" s="38">
        <v>5.2</v>
      </c>
      <c r="B93" s="39" t="s">
        <v>416</v>
      </c>
      <c r="C93" s="19">
        <v>108</v>
      </c>
      <c r="D93" s="20" t="s">
        <v>3</v>
      </c>
      <c r="E93" s="40"/>
      <c r="F93" s="19"/>
      <c r="G93" s="40"/>
      <c r="H93" s="19"/>
      <c r="I93" s="19"/>
      <c r="J93" s="34"/>
    </row>
    <row r="94" spans="1:10" s="30" customFormat="1">
      <c r="A94" s="38">
        <v>5.3</v>
      </c>
      <c r="B94" s="39" t="s">
        <v>417</v>
      </c>
      <c r="C94" s="19">
        <v>134</v>
      </c>
      <c r="D94" s="20" t="s">
        <v>3</v>
      </c>
      <c r="E94" s="40"/>
      <c r="F94" s="19"/>
      <c r="G94" s="40"/>
      <c r="H94" s="19"/>
      <c r="I94" s="19"/>
      <c r="J94" s="34"/>
    </row>
    <row r="95" spans="1:10" s="30" customFormat="1">
      <c r="A95" s="38">
        <v>5.4</v>
      </c>
      <c r="B95" s="39" t="s">
        <v>418</v>
      </c>
      <c r="C95" s="19">
        <v>63</v>
      </c>
      <c r="D95" s="20" t="s">
        <v>3</v>
      </c>
      <c r="E95" s="40"/>
      <c r="F95" s="19"/>
      <c r="G95" s="40"/>
      <c r="H95" s="19"/>
      <c r="I95" s="19"/>
      <c r="J95" s="34"/>
    </row>
    <row r="96" spans="1:10" s="30" customFormat="1">
      <c r="A96" s="38">
        <v>5.5</v>
      </c>
      <c r="B96" s="39" t="s">
        <v>419</v>
      </c>
      <c r="C96" s="19">
        <v>230</v>
      </c>
      <c r="D96" s="20" t="s">
        <v>3</v>
      </c>
      <c r="E96" s="40"/>
      <c r="F96" s="19"/>
      <c r="G96" s="40"/>
      <c r="H96" s="19"/>
      <c r="I96" s="19"/>
      <c r="J96" s="34"/>
    </row>
    <row r="97" spans="1:10" s="30" customFormat="1">
      <c r="A97" s="38">
        <v>5.6</v>
      </c>
      <c r="B97" s="35" t="s">
        <v>336</v>
      </c>
      <c r="C97" s="19">
        <v>600</v>
      </c>
      <c r="D97" s="20" t="s">
        <v>96</v>
      </c>
      <c r="E97" s="19"/>
      <c r="F97" s="19"/>
      <c r="G97" s="19"/>
      <c r="H97" s="19"/>
      <c r="I97" s="19"/>
      <c r="J97" s="34"/>
    </row>
    <row r="98" spans="1:10" s="30" customFormat="1">
      <c r="A98" s="38">
        <v>5.7</v>
      </c>
      <c r="B98" s="35" t="s">
        <v>337</v>
      </c>
      <c r="C98" s="19">
        <v>744</v>
      </c>
      <c r="D98" s="20" t="s">
        <v>96</v>
      </c>
      <c r="E98" s="19"/>
      <c r="F98" s="19"/>
      <c r="G98" s="19"/>
      <c r="H98" s="19"/>
      <c r="I98" s="19"/>
      <c r="J98" s="34"/>
    </row>
    <row r="99" spans="1:10" s="30" customFormat="1">
      <c r="A99" s="38">
        <v>5.8</v>
      </c>
      <c r="B99" s="35" t="s">
        <v>338</v>
      </c>
      <c r="C99" s="19">
        <v>21556</v>
      </c>
      <c r="D99" s="20" t="s">
        <v>2</v>
      </c>
      <c r="E99" s="19"/>
      <c r="F99" s="19"/>
      <c r="G99" s="19"/>
      <c r="H99" s="19"/>
      <c r="I99" s="19"/>
      <c r="J99" s="34"/>
    </row>
    <row r="100" spans="1:10" s="30" customFormat="1">
      <c r="A100" s="38">
        <v>5.9</v>
      </c>
      <c r="B100" s="35" t="s">
        <v>339</v>
      </c>
      <c r="C100" s="19">
        <v>10265</v>
      </c>
      <c r="D100" s="20" t="s">
        <v>2</v>
      </c>
      <c r="E100" s="19"/>
      <c r="F100" s="19"/>
      <c r="G100" s="19"/>
      <c r="H100" s="19"/>
      <c r="I100" s="19"/>
      <c r="J100" s="34"/>
    </row>
    <row r="101" spans="1:10" s="30" customFormat="1">
      <c r="A101" s="43">
        <v>5.0999999999999996</v>
      </c>
      <c r="B101" s="35" t="s">
        <v>98</v>
      </c>
      <c r="C101" s="19">
        <v>1</v>
      </c>
      <c r="D101" s="20" t="s">
        <v>12</v>
      </c>
      <c r="E101" s="19"/>
      <c r="F101" s="19"/>
      <c r="G101" s="19"/>
      <c r="H101" s="19"/>
      <c r="I101" s="19"/>
      <c r="J101" s="34"/>
    </row>
    <row r="102" spans="1:10" s="30" customFormat="1">
      <c r="A102" s="43">
        <v>5.1100000000000003</v>
      </c>
      <c r="B102" s="35" t="s">
        <v>105</v>
      </c>
      <c r="C102" s="19">
        <v>1</v>
      </c>
      <c r="D102" s="20" t="s">
        <v>12</v>
      </c>
      <c r="E102" s="19"/>
      <c r="F102" s="19"/>
      <c r="G102" s="19"/>
      <c r="H102" s="19"/>
      <c r="I102" s="19"/>
      <c r="J102" s="34"/>
    </row>
    <row r="103" spans="1:10" s="30" customFormat="1">
      <c r="A103" s="26"/>
      <c r="B103" s="27" t="s">
        <v>113</v>
      </c>
      <c r="C103" s="28"/>
      <c r="D103" s="29"/>
      <c r="E103" s="28"/>
      <c r="F103" s="28"/>
      <c r="G103" s="28"/>
      <c r="H103" s="28"/>
      <c r="I103" s="28"/>
      <c r="J103" s="28"/>
    </row>
    <row r="104" spans="1:10" s="30" customFormat="1">
      <c r="A104" s="17" t="s">
        <v>148</v>
      </c>
      <c r="B104" s="33" t="s">
        <v>118</v>
      </c>
      <c r="C104" s="19"/>
      <c r="D104" s="20"/>
      <c r="E104" s="19"/>
      <c r="F104" s="19"/>
      <c r="G104" s="19"/>
      <c r="H104" s="19"/>
      <c r="I104" s="19"/>
      <c r="J104" s="34"/>
    </row>
    <row r="105" spans="1:10" s="30" customFormat="1">
      <c r="A105" s="24">
        <v>6.1</v>
      </c>
      <c r="B105" s="35" t="s">
        <v>381</v>
      </c>
      <c r="C105" s="19">
        <v>16</v>
      </c>
      <c r="D105" s="20" t="s">
        <v>96</v>
      </c>
      <c r="E105" s="19"/>
      <c r="F105" s="19"/>
      <c r="G105" s="19"/>
      <c r="H105" s="19"/>
      <c r="I105" s="19"/>
      <c r="J105" s="34"/>
    </row>
    <row r="106" spans="1:10" s="30" customFormat="1">
      <c r="A106" s="24">
        <v>6.2</v>
      </c>
      <c r="B106" s="35" t="s">
        <v>382</v>
      </c>
      <c r="C106" s="19">
        <v>16</v>
      </c>
      <c r="D106" s="20" t="s">
        <v>96</v>
      </c>
      <c r="E106" s="19"/>
      <c r="F106" s="19"/>
      <c r="G106" s="19"/>
      <c r="H106" s="19"/>
      <c r="I106" s="19"/>
      <c r="J106" s="34"/>
    </row>
    <row r="107" spans="1:10" s="30" customFormat="1">
      <c r="A107" s="24">
        <v>6.3</v>
      </c>
      <c r="B107" s="35" t="s">
        <v>383</v>
      </c>
      <c r="C107" s="19">
        <v>114</v>
      </c>
      <c r="D107" s="20" t="s">
        <v>96</v>
      </c>
      <c r="E107" s="19"/>
      <c r="F107" s="19"/>
      <c r="G107" s="19"/>
      <c r="H107" s="19"/>
      <c r="I107" s="19"/>
      <c r="J107" s="34"/>
    </row>
    <row r="108" spans="1:10" s="30" customFormat="1">
      <c r="A108" s="24">
        <v>6.4</v>
      </c>
      <c r="B108" s="35" t="s">
        <v>384</v>
      </c>
      <c r="C108" s="19">
        <v>169</v>
      </c>
      <c r="D108" s="20" t="s">
        <v>96</v>
      </c>
      <c r="E108" s="19"/>
      <c r="F108" s="19"/>
      <c r="G108" s="19"/>
      <c r="H108" s="19"/>
      <c r="I108" s="19"/>
      <c r="J108" s="34"/>
    </row>
    <row r="109" spans="1:10" s="30" customFormat="1">
      <c r="A109" s="24">
        <v>6.5</v>
      </c>
      <c r="B109" s="35" t="s">
        <v>385</v>
      </c>
      <c r="C109" s="19">
        <v>756</v>
      </c>
      <c r="D109" s="20" t="s">
        <v>2</v>
      </c>
      <c r="E109" s="19"/>
      <c r="F109" s="19"/>
      <c r="G109" s="19"/>
      <c r="H109" s="19"/>
      <c r="I109" s="19"/>
      <c r="J109" s="34"/>
    </row>
    <row r="110" spans="1:10" s="30" customFormat="1">
      <c r="A110" s="24">
        <v>6.6</v>
      </c>
      <c r="B110" s="35" t="s">
        <v>386</v>
      </c>
      <c r="C110" s="19">
        <v>980</v>
      </c>
      <c r="D110" s="20" t="s">
        <v>2</v>
      </c>
      <c r="E110" s="19"/>
      <c r="F110" s="19"/>
      <c r="G110" s="19"/>
      <c r="H110" s="19"/>
      <c r="I110" s="19"/>
      <c r="J110" s="34"/>
    </row>
    <row r="111" spans="1:10" s="30" customFormat="1">
      <c r="A111" s="24">
        <v>6.7</v>
      </c>
      <c r="B111" s="39" t="s">
        <v>420</v>
      </c>
      <c r="C111" s="40">
        <v>378</v>
      </c>
      <c r="D111" s="41" t="s">
        <v>2</v>
      </c>
      <c r="E111" s="40"/>
      <c r="F111" s="40"/>
      <c r="G111" s="40"/>
      <c r="H111" s="40"/>
      <c r="I111" s="40"/>
      <c r="J111" s="34"/>
    </row>
    <row r="112" spans="1:10" s="30" customFormat="1">
      <c r="A112" s="24">
        <v>6.8</v>
      </c>
      <c r="B112" s="35" t="s">
        <v>387</v>
      </c>
      <c r="C112" s="19">
        <v>360</v>
      </c>
      <c r="D112" s="20" t="s">
        <v>2</v>
      </c>
      <c r="E112" s="19"/>
      <c r="F112" s="19"/>
      <c r="G112" s="19"/>
      <c r="H112" s="19"/>
      <c r="I112" s="19"/>
      <c r="J112" s="34"/>
    </row>
    <row r="113" spans="1:10" s="30" customFormat="1">
      <c r="A113" s="24">
        <v>6.9</v>
      </c>
      <c r="B113" s="35" t="s">
        <v>388</v>
      </c>
      <c r="C113" s="19">
        <v>840</v>
      </c>
      <c r="D113" s="20" t="s">
        <v>2</v>
      </c>
      <c r="E113" s="19"/>
      <c r="F113" s="19"/>
      <c r="G113" s="19"/>
      <c r="H113" s="19"/>
      <c r="I113" s="19"/>
      <c r="J113" s="34"/>
    </row>
    <row r="114" spans="1:10" s="30" customFormat="1">
      <c r="A114" s="36">
        <v>6.1</v>
      </c>
      <c r="B114" s="35" t="s">
        <v>98</v>
      </c>
      <c r="C114" s="19">
        <v>1</v>
      </c>
      <c r="D114" s="20" t="s">
        <v>12</v>
      </c>
      <c r="E114" s="19"/>
      <c r="F114" s="19"/>
      <c r="G114" s="19"/>
      <c r="H114" s="19"/>
      <c r="I114" s="19"/>
      <c r="J114" s="34"/>
    </row>
    <row r="115" spans="1:10" s="30" customFormat="1">
      <c r="A115" s="24">
        <v>6.11</v>
      </c>
      <c r="B115" s="35" t="s">
        <v>105</v>
      </c>
      <c r="C115" s="19">
        <v>1</v>
      </c>
      <c r="D115" s="20" t="s">
        <v>12</v>
      </c>
      <c r="E115" s="19"/>
      <c r="F115" s="19"/>
      <c r="G115" s="19"/>
      <c r="H115" s="19"/>
      <c r="I115" s="19"/>
      <c r="J115" s="34"/>
    </row>
    <row r="116" spans="1:10" s="30" customFormat="1">
      <c r="A116" s="26"/>
      <c r="B116" s="27" t="s">
        <v>126</v>
      </c>
      <c r="C116" s="28"/>
      <c r="D116" s="29"/>
      <c r="E116" s="28"/>
      <c r="F116" s="28"/>
      <c r="G116" s="28"/>
      <c r="H116" s="28"/>
      <c r="I116" s="28"/>
      <c r="J116" s="28"/>
    </row>
    <row r="117" spans="1:10" s="30" customFormat="1">
      <c r="A117" s="17" t="s">
        <v>563</v>
      </c>
      <c r="B117" s="33" t="s">
        <v>117</v>
      </c>
      <c r="C117" s="19"/>
      <c r="D117" s="20"/>
      <c r="E117" s="19"/>
      <c r="F117" s="19"/>
      <c r="G117" s="19"/>
      <c r="H117" s="19"/>
      <c r="I117" s="19"/>
      <c r="J117" s="34"/>
    </row>
    <row r="118" spans="1:10" s="30" customFormat="1">
      <c r="A118" s="24">
        <v>7.1</v>
      </c>
      <c r="B118" s="35" t="s">
        <v>375</v>
      </c>
      <c r="C118" s="19">
        <v>7</v>
      </c>
      <c r="D118" s="44" t="s">
        <v>3</v>
      </c>
      <c r="E118" s="19"/>
      <c r="F118" s="19"/>
      <c r="G118" s="19"/>
      <c r="H118" s="19"/>
      <c r="I118" s="19"/>
      <c r="J118" s="34"/>
    </row>
    <row r="119" spans="1:10" s="30" customFormat="1">
      <c r="A119" s="24">
        <v>7.2</v>
      </c>
      <c r="B119" s="35" t="s">
        <v>376</v>
      </c>
      <c r="C119" s="19">
        <v>18</v>
      </c>
      <c r="D119" s="44" t="s">
        <v>94</v>
      </c>
      <c r="E119" s="19"/>
      <c r="F119" s="19"/>
      <c r="G119" s="19"/>
      <c r="H119" s="19"/>
      <c r="I119" s="19"/>
      <c r="J119" s="34"/>
    </row>
    <row r="120" spans="1:10" s="30" customFormat="1">
      <c r="A120" s="24">
        <v>7.3</v>
      </c>
      <c r="B120" s="35" t="s">
        <v>377</v>
      </c>
      <c r="C120" s="19">
        <v>6</v>
      </c>
      <c r="D120" s="44" t="s">
        <v>114</v>
      </c>
      <c r="E120" s="19"/>
      <c r="F120" s="19"/>
      <c r="G120" s="19"/>
      <c r="H120" s="19"/>
      <c r="I120" s="19"/>
      <c r="J120" s="34"/>
    </row>
    <row r="121" spans="1:10" s="30" customFormat="1">
      <c r="A121" s="24">
        <v>7.4</v>
      </c>
      <c r="B121" s="35" t="s">
        <v>378</v>
      </c>
      <c r="C121" s="19">
        <v>420</v>
      </c>
      <c r="D121" s="44" t="s">
        <v>2</v>
      </c>
      <c r="E121" s="19"/>
      <c r="F121" s="19"/>
      <c r="G121" s="19"/>
      <c r="H121" s="19"/>
      <c r="I121" s="19"/>
      <c r="J121" s="34"/>
    </row>
    <row r="122" spans="1:10" s="30" customFormat="1">
      <c r="A122" s="24">
        <v>7.5</v>
      </c>
      <c r="B122" s="35" t="s">
        <v>379</v>
      </c>
      <c r="C122" s="19">
        <v>130</v>
      </c>
      <c r="D122" s="44" t="s">
        <v>2</v>
      </c>
      <c r="E122" s="19"/>
      <c r="F122" s="19"/>
      <c r="G122" s="19"/>
      <c r="H122" s="19"/>
      <c r="I122" s="19"/>
      <c r="J122" s="34"/>
    </row>
    <row r="123" spans="1:10" s="30" customFormat="1">
      <c r="A123" s="24">
        <v>7.6</v>
      </c>
      <c r="B123" s="35" t="s">
        <v>380</v>
      </c>
      <c r="C123" s="19">
        <v>1</v>
      </c>
      <c r="D123" s="44" t="s">
        <v>12</v>
      </c>
      <c r="E123" s="19"/>
      <c r="F123" s="19"/>
      <c r="G123" s="19"/>
      <c r="H123" s="19"/>
      <c r="I123" s="19"/>
      <c r="J123" s="34"/>
    </row>
    <row r="124" spans="1:10" s="30" customFormat="1">
      <c r="A124" s="29"/>
      <c r="B124" s="27" t="s">
        <v>125</v>
      </c>
      <c r="C124" s="28"/>
      <c r="D124" s="29"/>
      <c r="E124" s="28"/>
      <c r="F124" s="28"/>
      <c r="G124" s="28"/>
      <c r="H124" s="28"/>
      <c r="I124" s="28"/>
      <c r="J124" s="28"/>
    </row>
    <row r="125" spans="1:10" s="30" customFormat="1">
      <c r="A125" s="17" t="s">
        <v>564</v>
      </c>
      <c r="B125" s="33" t="s">
        <v>116</v>
      </c>
      <c r="C125" s="19"/>
      <c r="D125" s="20"/>
      <c r="E125" s="19"/>
      <c r="F125" s="19"/>
      <c r="G125" s="19"/>
      <c r="H125" s="19"/>
      <c r="I125" s="19"/>
      <c r="J125" s="34"/>
    </row>
    <row r="126" spans="1:10" s="30" customFormat="1">
      <c r="A126" s="24">
        <v>8.1</v>
      </c>
      <c r="B126" s="35" t="s">
        <v>371</v>
      </c>
      <c r="C126" s="19">
        <v>1800</v>
      </c>
      <c r="D126" s="20" t="s">
        <v>2</v>
      </c>
      <c r="E126" s="19"/>
      <c r="F126" s="19"/>
      <c r="G126" s="19"/>
      <c r="H126" s="19"/>
      <c r="I126" s="19"/>
      <c r="J126" s="34"/>
    </row>
    <row r="127" spans="1:10" s="30" customFormat="1">
      <c r="A127" s="24">
        <v>8.1999999999999993</v>
      </c>
      <c r="B127" s="35" t="s">
        <v>374</v>
      </c>
      <c r="C127" s="19">
        <v>900</v>
      </c>
      <c r="D127" s="20" t="s">
        <v>2</v>
      </c>
      <c r="E127" s="19"/>
      <c r="F127" s="19"/>
      <c r="G127" s="19"/>
      <c r="H127" s="19"/>
      <c r="I127" s="19"/>
      <c r="J127" s="34"/>
    </row>
    <row r="128" spans="1:10" s="30" customFormat="1">
      <c r="A128" s="24">
        <v>8.3000000000000007</v>
      </c>
      <c r="B128" s="35" t="s">
        <v>373</v>
      </c>
      <c r="C128" s="19">
        <v>880</v>
      </c>
      <c r="D128" s="20" t="s">
        <v>2</v>
      </c>
      <c r="E128" s="19"/>
      <c r="F128" s="19"/>
      <c r="G128" s="19"/>
      <c r="H128" s="19"/>
      <c r="I128" s="19"/>
      <c r="J128" s="34"/>
    </row>
    <row r="129" spans="1:10" s="30" customFormat="1">
      <c r="A129" s="24">
        <v>8.4</v>
      </c>
      <c r="B129" s="35" t="s">
        <v>98</v>
      </c>
      <c r="C129" s="19">
        <v>1</v>
      </c>
      <c r="D129" s="20" t="s">
        <v>12</v>
      </c>
      <c r="E129" s="19"/>
      <c r="F129" s="19"/>
      <c r="G129" s="19"/>
      <c r="H129" s="19"/>
      <c r="I129" s="19"/>
      <c r="J129" s="34"/>
    </row>
    <row r="130" spans="1:10" s="30" customFormat="1">
      <c r="A130" s="24">
        <v>8.5</v>
      </c>
      <c r="B130" s="35" t="s">
        <v>105</v>
      </c>
      <c r="C130" s="19">
        <v>1</v>
      </c>
      <c r="D130" s="20" t="s">
        <v>12</v>
      </c>
      <c r="E130" s="19"/>
      <c r="F130" s="19"/>
      <c r="G130" s="19"/>
      <c r="H130" s="19"/>
      <c r="I130" s="19"/>
      <c r="J130" s="34"/>
    </row>
    <row r="131" spans="1:10" s="30" customFormat="1">
      <c r="A131" s="29"/>
      <c r="B131" s="27" t="s">
        <v>124</v>
      </c>
      <c r="C131" s="28"/>
      <c r="D131" s="29"/>
      <c r="E131" s="28"/>
      <c r="F131" s="28"/>
      <c r="G131" s="28"/>
      <c r="H131" s="28"/>
      <c r="I131" s="28"/>
      <c r="J131" s="28"/>
    </row>
    <row r="132" spans="1:10" s="30" customFormat="1">
      <c r="A132" s="17" t="s">
        <v>565</v>
      </c>
      <c r="B132" s="33" t="s">
        <v>115</v>
      </c>
      <c r="C132" s="19"/>
      <c r="D132" s="20"/>
      <c r="E132" s="19"/>
      <c r="F132" s="19"/>
      <c r="G132" s="19"/>
      <c r="H132" s="19"/>
      <c r="I132" s="19"/>
      <c r="J132" s="34"/>
    </row>
    <row r="133" spans="1:10" s="30" customFormat="1">
      <c r="A133" s="24">
        <v>9.1</v>
      </c>
      <c r="B133" s="35" t="s">
        <v>372</v>
      </c>
      <c r="C133" s="19">
        <v>32</v>
      </c>
      <c r="D133" s="20" t="s">
        <v>2</v>
      </c>
      <c r="E133" s="19"/>
      <c r="F133" s="19"/>
      <c r="G133" s="19"/>
      <c r="H133" s="19"/>
      <c r="I133" s="19"/>
      <c r="J133" s="34"/>
    </row>
    <row r="134" spans="1:10" s="30" customFormat="1">
      <c r="A134" s="24">
        <v>9.1999999999999993</v>
      </c>
      <c r="B134" s="35" t="s">
        <v>371</v>
      </c>
      <c r="C134" s="19">
        <v>160</v>
      </c>
      <c r="D134" s="20" t="s">
        <v>2</v>
      </c>
      <c r="E134" s="19"/>
      <c r="F134" s="19"/>
      <c r="G134" s="19"/>
      <c r="H134" s="19"/>
      <c r="I134" s="19"/>
      <c r="J134" s="34"/>
    </row>
    <row r="135" spans="1:10" s="30" customFormat="1">
      <c r="A135" s="24">
        <v>9.3000000000000007</v>
      </c>
      <c r="B135" s="35" t="s">
        <v>374</v>
      </c>
      <c r="C135" s="19">
        <v>38</v>
      </c>
      <c r="D135" s="20" t="s">
        <v>2</v>
      </c>
      <c r="E135" s="19"/>
      <c r="F135" s="19"/>
      <c r="G135" s="19"/>
      <c r="H135" s="19"/>
      <c r="I135" s="19"/>
      <c r="J135" s="34"/>
    </row>
    <row r="136" spans="1:10" s="30" customFormat="1">
      <c r="A136" s="24">
        <v>9.4</v>
      </c>
      <c r="B136" s="35" t="s">
        <v>370</v>
      </c>
      <c r="C136" s="19">
        <v>7</v>
      </c>
      <c r="D136" s="20" t="s">
        <v>2</v>
      </c>
      <c r="E136" s="19"/>
      <c r="F136" s="19"/>
      <c r="G136" s="19"/>
      <c r="H136" s="19"/>
      <c r="I136" s="19"/>
      <c r="J136" s="34"/>
    </row>
    <row r="137" spans="1:10" s="30" customFormat="1">
      <c r="A137" s="24">
        <v>9.5</v>
      </c>
      <c r="B137" s="35" t="s">
        <v>421</v>
      </c>
      <c r="C137" s="19">
        <v>34</v>
      </c>
      <c r="D137" s="20" t="s">
        <v>2</v>
      </c>
      <c r="E137" s="19"/>
      <c r="F137" s="19"/>
      <c r="G137" s="19"/>
      <c r="H137" s="19"/>
      <c r="I137" s="19"/>
      <c r="J137" s="34"/>
    </row>
    <row r="138" spans="1:10" s="30" customFormat="1">
      <c r="A138" s="24">
        <v>9.6</v>
      </c>
      <c r="B138" s="35" t="s">
        <v>98</v>
      </c>
      <c r="C138" s="19">
        <v>1</v>
      </c>
      <c r="D138" s="20" t="s">
        <v>12</v>
      </c>
      <c r="E138" s="19"/>
      <c r="F138" s="19"/>
      <c r="G138" s="19"/>
      <c r="H138" s="19"/>
      <c r="I138" s="19"/>
      <c r="J138" s="34"/>
    </row>
    <row r="139" spans="1:10" s="30" customFormat="1">
      <c r="A139" s="24">
        <v>9.6999999999999993</v>
      </c>
      <c r="B139" s="35" t="s">
        <v>105</v>
      </c>
      <c r="C139" s="19">
        <v>1</v>
      </c>
      <c r="D139" s="20" t="s">
        <v>12</v>
      </c>
      <c r="E139" s="19"/>
      <c r="F139" s="19"/>
      <c r="G139" s="19"/>
      <c r="H139" s="19"/>
      <c r="I139" s="19"/>
      <c r="J139" s="34"/>
    </row>
    <row r="140" spans="1:10" s="30" customFormat="1">
      <c r="A140" s="29"/>
      <c r="B140" s="27" t="s">
        <v>123</v>
      </c>
      <c r="C140" s="28"/>
      <c r="D140" s="29"/>
      <c r="E140" s="28"/>
      <c r="F140" s="28"/>
      <c r="G140" s="28"/>
      <c r="H140" s="28"/>
      <c r="I140" s="28"/>
      <c r="J140" s="28"/>
    </row>
    <row r="141" spans="1:10" s="30" customFormat="1">
      <c r="A141" s="17" t="s">
        <v>566</v>
      </c>
      <c r="B141" s="50" t="s">
        <v>121</v>
      </c>
      <c r="C141" s="19"/>
      <c r="D141" s="20"/>
      <c r="E141" s="19"/>
      <c r="F141" s="19"/>
      <c r="G141" s="19"/>
      <c r="H141" s="19"/>
      <c r="I141" s="19"/>
      <c r="J141" s="34"/>
    </row>
    <row r="142" spans="1:10" s="30" customFormat="1">
      <c r="A142" s="24">
        <v>10.1</v>
      </c>
      <c r="B142" s="35" t="s">
        <v>368</v>
      </c>
      <c r="C142" s="19">
        <v>210</v>
      </c>
      <c r="D142" s="20" t="s">
        <v>2</v>
      </c>
      <c r="E142" s="19"/>
      <c r="F142" s="19"/>
      <c r="G142" s="19"/>
      <c r="H142" s="19"/>
      <c r="I142" s="19"/>
      <c r="J142" s="34"/>
    </row>
    <row r="143" spans="1:10" s="30" customFormat="1">
      <c r="A143" s="24">
        <v>10.199999999999999</v>
      </c>
      <c r="B143" s="35" t="s">
        <v>102</v>
      </c>
      <c r="C143" s="19">
        <v>104</v>
      </c>
      <c r="D143" s="20" t="s">
        <v>2</v>
      </c>
      <c r="E143" s="19"/>
      <c r="F143" s="19"/>
      <c r="G143" s="19"/>
      <c r="H143" s="19"/>
      <c r="I143" s="19"/>
      <c r="J143" s="34"/>
    </row>
    <row r="144" spans="1:10" s="30" customFormat="1">
      <c r="A144" s="24">
        <v>10.3</v>
      </c>
      <c r="B144" s="35" t="s">
        <v>369</v>
      </c>
      <c r="C144" s="19">
        <v>96</v>
      </c>
      <c r="D144" s="20" t="s">
        <v>2</v>
      </c>
      <c r="E144" s="19"/>
      <c r="F144" s="19"/>
      <c r="G144" s="19"/>
      <c r="H144" s="19"/>
      <c r="I144" s="19"/>
      <c r="J144" s="34"/>
    </row>
    <row r="145" spans="1:10" s="30" customFormat="1">
      <c r="A145" s="24">
        <v>10.4</v>
      </c>
      <c r="B145" s="35" t="s">
        <v>98</v>
      </c>
      <c r="C145" s="19">
        <v>1</v>
      </c>
      <c r="D145" s="20" t="s">
        <v>12</v>
      </c>
      <c r="E145" s="19"/>
      <c r="F145" s="19"/>
      <c r="G145" s="19"/>
      <c r="H145" s="19"/>
      <c r="I145" s="19"/>
      <c r="J145" s="34"/>
    </row>
    <row r="146" spans="1:10" s="30" customFormat="1">
      <c r="A146" s="24">
        <v>10.5</v>
      </c>
      <c r="B146" s="35" t="s">
        <v>105</v>
      </c>
      <c r="C146" s="19">
        <v>1</v>
      </c>
      <c r="D146" s="20" t="s">
        <v>12</v>
      </c>
      <c r="E146" s="19"/>
      <c r="F146" s="19"/>
      <c r="G146" s="19"/>
      <c r="H146" s="19"/>
      <c r="I146" s="19"/>
      <c r="J146" s="34"/>
    </row>
    <row r="147" spans="1:10" s="30" customFormat="1">
      <c r="A147" s="29"/>
      <c r="B147" s="27" t="s">
        <v>122</v>
      </c>
      <c r="C147" s="28"/>
      <c r="D147" s="29"/>
      <c r="E147" s="28"/>
      <c r="F147" s="28"/>
      <c r="G147" s="28"/>
      <c r="H147" s="28"/>
      <c r="I147" s="28"/>
      <c r="J147" s="28"/>
    </row>
    <row r="148" spans="1:10">
      <c r="A148" s="17" t="s">
        <v>567</v>
      </c>
      <c r="B148" s="33" t="s">
        <v>74</v>
      </c>
      <c r="C148" s="19"/>
      <c r="D148" s="20"/>
      <c r="E148" s="19"/>
      <c r="F148" s="19"/>
      <c r="G148" s="19"/>
      <c r="H148" s="19"/>
      <c r="I148" s="19"/>
      <c r="J148" s="19"/>
    </row>
    <row r="149" spans="1:10">
      <c r="A149" s="24">
        <v>11.1</v>
      </c>
      <c r="B149" s="35" t="s">
        <v>697</v>
      </c>
      <c r="C149" s="19">
        <v>2</v>
      </c>
      <c r="D149" s="20" t="s">
        <v>3</v>
      </c>
      <c r="E149" s="19"/>
      <c r="F149" s="19"/>
      <c r="G149" s="19"/>
      <c r="H149" s="19"/>
      <c r="I149" s="19"/>
      <c r="J149" s="19"/>
    </row>
    <row r="150" spans="1:10">
      <c r="A150" s="24">
        <v>11.2</v>
      </c>
      <c r="B150" s="35" t="s">
        <v>350</v>
      </c>
      <c r="C150" s="19">
        <v>1</v>
      </c>
      <c r="D150" s="20" t="s">
        <v>3</v>
      </c>
      <c r="E150" s="19"/>
      <c r="F150" s="19"/>
      <c r="G150" s="19"/>
      <c r="H150" s="19"/>
      <c r="I150" s="19"/>
      <c r="J150" s="19"/>
    </row>
    <row r="151" spans="1:10">
      <c r="A151" s="24">
        <v>11.3</v>
      </c>
      <c r="B151" s="35" t="s">
        <v>351</v>
      </c>
      <c r="C151" s="19">
        <v>7</v>
      </c>
      <c r="D151" s="20" t="s">
        <v>3</v>
      </c>
      <c r="E151" s="19"/>
      <c r="F151" s="19"/>
      <c r="G151" s="19"/>
      <c r="H151" s="19"/>
      <c r="I151" s="19"/>
      <c r="J151" s="19"/>
    </row>
    <row r="152" spans="1:10">
      <c r="A152" s="24">
        <v>11.4</v>
      </c>
      <c r="B152" s="35" t="s">
        <v>352</v>
      </c>
      <c r="C152" s="19">
        <v>1</v>
      </c>
      <c r="D152" s="20" t="s">
        <v>3</v>
      </c>
      <c r="E152" s="19"/>
      <c r="F152" s="19"/>
      <c r="G152" s="19"/>
      <c r="H152" s="19"/>
      <c r="I152" s="19"/>
      <c r="J152" s="19"/>
    </row>
    <row r="153" spans="1:10">
      <c r="A153" s="24">
        <v>11.5</v>
      </c>
      <c r="B153" s="35" t="s">
        <v>353</v>
      </c>
      <c r="C153" s="19">
        <v>7</v>
      </c>
      <c r="D153" s="20" t="s">
        <v>3</v>
      </c>
      <c r="E153" s="19"/>
      <c r="F153" s="19"/>
      <c r="G153" s="19"/>
      <c r="H153" s="19"/>
      <c r="I153" s="19"/>
      <c r="J153" s="19"/>
    </row>
    <row r="154" spans="1:10">
      <c r="A154" s="24">
        <v>11.6</v>
      </c>
      <c r="B154" s="35" t="s">
        <v>354</v>
      </c>
      <c r="C154" s="19">
        <v>152</v>
      </c>
      <c r="D154" s="20" t="s">
        <v>2</v>
      </c>
      <c r="E154" s="19"/>
      <c r="F154" s="19"/>
      <c r="G154" s="19"/>
      <c r="H154" s="19"/>
      <c r="I154" s="19"/>
      <c r="J154" s="19"/>
    </row>
    <row r="155" spans="1:10">
      <c r="A155" s="24">
        <v>11.7</v>
      </c>
      <c r="B155" s="35" t="s">
        <v>355</v>
      </c>
      <c r="C155" s="19">
        <v>168</v>
      </c>
      <c r="D155" s="20" t="s">
        <v>2</v>
      </c>
      <c r="E155" s="19"/>
      <c r="F155" s="19"/>
      <c r="G155" s="19"/>
      <c r="H155" s="19"/>
      <c r="I155" s="19"/>
      <c r="J155" s="19"/>
    </row>
    <row r="156" spans="1:10">
      <c r="A156" s="24">
        <v>11.8</v>
      </c>
      <c r="B156" s="35" t="s">
        <v>356</v>
      </c>
      <c r="C156" s="19">
        <v>50</v>
      </c>
      <c r="D156" s="20" t="s">
        <v>2</v>
      </c>
      <c r="E156" s="19"/>
      <c r="F156" s="19"/>
      <c r="G156" s="19"/>
      <c r="H156" s="19"/>
      <c r="I156" s="19"/>
      <c r="J156" s="19"/>
    </row>
    <row r="157" spans="1:10">
      <c r="A157" s="24">
        <v>11.9</v>
      </c>
      <c r="B157" s="35" t="s">
        <v>357</v>
      </c>
      <c r="C157" s="19">
        <v>45</v>
      </c>
      <c r="D157" s="20" t="s">
        <v>2</v>
      </c>
      <c r="E157" s="19"/>
      <c r="F157" s="19"/>
      <c r="G157" s="19"/>
      <c r="H157" s="19"/>
      <c r="I157" s="19"/>
      <c r="J157" s="19"/>
    </row>
    <row r="158" spans="1:10">
      <c r="A158" s="36">
        <v>11.1</v>
      </c>
      <c r="B158" s="35" t="s">
        <v>358</v>
      </c>
      <c r="C158" s="19">
        <v>52</v>
      </c>
      <c r="D158" s="20" t="s">
        <v>2</v>
      </c>
      <c r="E158" s="19"/>
      <c r="F158" s="19"/>
      <c r="G158" s="19"/>
      <c r="H158" s="19"/>
      <c r="I158" s="19"/>
      <c r="J158" s="19"/>
    </row>
    <row r="159" spans="1:10">
      <c r="A159" s="24">
        <v>11.11</v>
      </c>
      <c r="B159" s="35" t="s">
        <v>339</v>
      </c>
      <c r="C159" s="19">
        <v>70</v>
      </c>
      <c r="D159" s="20" t="s">
        <v>2</v>
      </c>
      <c r="E159" s="19"/>
      <c r="F159" s="19"/>
      <c r="G159" s="19"/>
      <c r="H159" s="19"/>
      <c r="I159" s="19"/>
      <c r="J159" s="19"/>
    </row>
    <row r="160" spans="1:10">
      <c r="A160" s="24">
        <v>11.12</v>
      </c>
      <c r="B160" s="35" t="s">
        <v>359</v>
      </c>
      <c r="C160" s="19">
        <v>1</v>
      </c>
      <c r="D160" s="20" t="s">
        <v>3</v>
      </c>
      <c r="E160" s="19"/>
      <c r="F160" s="19"/>
      <c r="G160" s="19"/>
      <c r="H160" s="19"/>
      <c r="I160" s="19"/>
      <c r="J160" s="19"/>
    </row>
    <row r="161" spans="1:10">
      <c r="A161" s="24">
        <v>11.13</v>
      </c>
      <c r="B161" s="35" t="s">
        <v>348</v>
      </c>
      <c r="C161" s="19">
        <v>1</v>
      </c>
      <c r="D161" s="20" t="s">
        <v>12</v>
      </c>
      <c r="E161" s="19"/>
      <c r="F161" s="19"/>
      <c r="G161" s="19"/>
      <c r="H161" s="19"/>
      <c r="I161" s="19"/>
      <c r="J161" s="19"/>
    </row>
    <row r="162" spans="1:10">
      <c r="A162" s="24">
        <v>11.14</v>
      </c>
      <c r="B162" s="35" t="s">
        <v>349</v>
      </c>
      <c r="C162" s="19">
        <v>1</v>
      </c>
      <c r="D162" s="20" t="s">
        <v>12</v>
      </c>
      <c r="E162" s="19"/>
      <c r="F162" s="19"/>
      <c r="G162" s="19"/>
      <c r="H162" s="19"/>
      <c r="I162" s="19"/>
      <c r="J162" s="19"/>
    </row>
    <row r="163" spans="1:10" s="30" customFormat="1">
      <c r="A163" s="29"/>
      <c r="B163" s="27" t="s">
        <v>76</v>
      </c>
      <c r="C163" s="28"/>
      <c r="D163" s="29"/>
      <c r="E163" s="28"/>
      <c r="F163" s="28"/>
      <c r="G163" s="28"/>
      <c r="H163" s="28"/>
      <c r="I163" s="28"/>
      <c r="J163" s="28"/>
    </row>
    <row r="164" spans="1:10">
      <c r="A164" s="17" t="s">
        <v>568</v>
      </c>
      <c r="B164" s="33" t="s">
        <v>75</v>
      </c>
      <c r="C164" s="19"/>
      <c r="D164" s="20"/>
      <c r="E164" s="19"/>
      <c r="F164" s="19"/>
      <c r="G164" s="19"/>
      <c r="H164" s="19"/>
      <c r="I164" s="19"/>
      <c r="J164" s="19"/>
    </row>
    <row r="165" spans="1:10">
      <c r="A165" s="24">
        <v>12.1</v>
      </c>
      <c r="B165" s="35" t="s">
        <v>360</v>
      </c>
      <c r="C165" s="19">
        <v>21</v>
      </c>
      <c r="D165" s="20" t="s">
        <v>3</v>
      </c>
      <c r="E165" s="19"/>
      <c r="F165" s="19"/>
      <c r="G165" s="19"/>
      <c r="H165" s="19"/>
      <c r="I165" s="19"/>
      <c r="J165" s="19"/>
    </row>
    <row r="166" spans="1:10">
      <c r="A166" s="24">
        <v>12.2</v>
      </c>
      <c r="B166" s="35" t="s">
        <v>361</v>
      </c>
      <c r="C166" s="19">
        <v>960</v>
      </c>
      <c r="D166" s="20" t="s">
        <v>41</v>
      </c>
      <c r="E166" s="19"/>
      <c r="F166" s="19"/>
      <c r="G166" s="19"/>
      <c r="H166" s="19"/>
      <c r="I166" s="19"/>
      <c r="J166" s="19"/>
    </row>
    <row r="167" spans="1:10">
      <c r="A167" s="24">
        <v>12.3</v>
      </c>
      <c r="B167" s="35" t="s">
        <v>358</v>
      </c>
      <c r="C167" s="19">
        <v>35</v>
      </c>
      <c r="D167" s="20" t="s">
        <v>41</v>
      </c>
      <c r="E167" s="19"/>
      <c r="F167" s="19"/>
      <c r="G167" s="19"/>
      <c r="H167" s="19"/>
      <c r="I167" s="19"/>
      <c r="J167" s="19"/>
    </row>
    <row r="168" spans="1:10">
      <c r="A168" s="24">
        <v>12.4</v>
      </c>
      <c r="B168" s="35" t="s">
        <v>339</v>
      </c>
      <c r="C168" s="19">
        <v>380</v>
      </c>
      <c r="D168" s="20" t="s">
        <v>41</v>
      </c>
      <c r="E168" s="19"/>
      <c r="F168" s="19"/>
      <c r="G168" s="19"/>
      <c r="H168" s="19"/>
      <c r="I168" s="19"/>
      <c r="J168" s="19"/>
    </row>
    <row r="169" spans="1:10">
      <c r="A169" s="24">
        <v>12.5</v>
      </c>
      <c r="B169" s="35" t="s">
        <v>359</v>
      </c>
      <c r="C169" s="19">
        <v>1</v>
      </c>
      <c r="D169" s="20" t="s">
        <v>12</v>
      </c>
      <c r="E169" s="19"/>
      <c r="F169" s="19"/>
      <c r="G169" s="19"/>
      <c r="H169" s="19"/>
      <c r="I169" s="19"/>
      <c r="J169" s="19"/>
    </row>
    <row r="170" spans="1:10">
      <c r="A170" s="24">
        <v>12.6</v>
      </c>
      <c r="B170" s="35" t="s">
        <v>348</v>
      </c>
      <c r="C170" s="19">
        <v>1</v>
      </c>
      <c r="D170" s="20" t="s">
        <v>12</v>
      </c>
      <c r="E170" s="19"/>
      <c r="F170" s="19"/>
      <c r="G170" s="19"/>
      <c r="H170" s="19"/>
      <c r="I170" s="19"/>
      <c r="J170" s="19"/>
    </row>
    <row r="171" spans="1:10">
      <c r="A171" s="24">
        <v>12.7</v>
      </c>
      <c r="B171" s="35" t="s">
        <v>349</v>
      </c>
      <c r="C171" s="19">
        <v>1</v>
      </c>
      <c r="D171" s="20" t="s">
        <v>12</v>
      </c>
      <c r="E171" s="19"/>
      <c r="F171" s="19"/>
      <c r="G171" s="19"/>
      <c r="H171" s="19"/>
      <c r="I171" s="19"/>
      <c r="J171" s="19"/>
    </row>
    <row r="172" spans="1:10" s="30" customFormat="1">
      <c r="A172" s="29"/>
      <c r="B172" s="27" t="s">
        <v>77</v>
      </c>
      <c r="C172" s="28"/>
      <c r="D172" s="29"/>
      <c r="E172" s="28"/>
      <c r="F172" s="28"/>
      <c r="G172" s="28"/>
      <c r="H172" s="28"/>
      <c r="I172" s="28"/>
      <c r="J172" s="28"/>
    </row>
    <row r="173" spans="1:10">
      <c r="A173" s="17" t="s">
        <v>569</v>
      </c>
      <c r="B173" s="33" t="s">
        <v>156</v>
      </c>
      <c r="C173" s="19"/>
      <c r="D173" s="20"/>
      <c r="E173" s="19"/>
      <c r="F173" s="19"/>
      <c r="G173" s="19"/>
      <c r="H173" s="19"/>
      <c r="I173" s="19"/>
      <c r="J173" s="19"/>
    </row>
    <row r="174" spans="1:10">
      <c r="A174" s="45">
        <v>13.1</v>
      </c>
      <c r="B174" s="35" t="s">
        <v>362</v>
      </c>
      <c r="C174" s="19">
        <v>29</v>
      </c>
      <c r="D174" s="20" t="s">
        <v>3</v>
      </c>
      <c r="E174" s="19"/>
      <c r="F174" s="19"/>
      <c r="G174" s="19"/>
      <c r="H174" s="19"/>
      <c r="I174" s="19"/>
      <c r="J174" s="19"/>
    </row>
    <row r="175" spans="1:10">
      <c r="A175" s="45">
        <v>13.2</v>
      </c>
      <c r="B175" s="35" t="s">
        <v>363</v>
      </c>
      <c r="C175" s="19">
        <v>599</v>
      </c>
      <c r="D175" s="20" t="s">
        <v>41</v>
      </c>
      <c r="E175" s="19"/>
      <c r="F175" s="19"/>
      <c r="G175" s="19"/>
      <c r="H175" s="19"/>
      <c r="I175" s="19"/>
      <c r="J175" s="19"/>
    </row>
    <row r="176" spans="1:10">
      <c r="A176" s="45">
        <v>13.3</v>
      </c>
      <c r="B176" s="35" t="s">
        <v>364</v>
      </c>
      <c r="C176" s="19">
        <v>29</v>
      </c>
      <c r="D176" s="20" t="s">
        <v>3</v>
      </c>
      <c r="E176" s="19"/>
      <c r="F176" s="19"/>
      <c r="G176" s="19"/>
      <c r="H176" s="19"/>
      <c r="I176" s="19"/>
      <c r="J176" s="19"/>
    </row>
    <row r="177" spans="1:10">
      <c r="A177" s="45">
        <v>13.4</v>
      </c>
      <c r="B177" s="35" t="s">
        <v>339</v>
      </c>
      <c r="C177" s="19">
        <v>572</v>
      </c>
      <c r="D177" s="20" t="s">
        <v>2</v>
      </c>
      <c r="E177" s="19"/>
      <c r="F177" s="19"/>
      <c r="G177" s="19"/>
      <c r="H177" s="19"/>
      <c r="I177" s="19"/>
      <c r="J177" s="19"/>
    </row>
    <row r="178" spans="1:10">
      <c r="A178" s="45">
        <v>13.5</v>
      </c>
      <c r="B178" s="35" t="s">
        <v>358</v>
      </c>
      <c r="C178" s="19">
        <v>35</v>
      </c>
      <c r="D178" s="20" t="s">
        <v>2</v>
      </c>
      <c r="E178" s="19"/>
      <c r="F178" s="19"/>
      <c r="G178" s="19"/>
      <c r="H178" s="19"/>
      <c r="I178" s="19"/>
      <c r="J178" s="19"/>
    </row>
    <row r="179" spans="1:10">
      <c r="A179" s="45">
        <v>13.6</v>
      </c>
      <c r="B179" s="35" t="s">
        <v>348</v>
      </c>
      <c r="C179" s="19">
        <v>1</v>
      </c>
      <c r="D179" s="20" t="s">
        <v>12</v>
      </c>
      <c r="E179" s="19"/>
      <c r="F179" s="19"/>
      <c r="G179" s="19"/>
      <c r="H179" s="19"/>
      <c r="I179" s="19"/>
      <c r="J179" s="19"/>
    </row>
    <row r="180" spans="1:10">
      <c r="A180" s="45">
        <v>13.7</v>
      </c>
      <c r="B180" s="35" t="s">
        <v>349</v>
      </c>
      <c r="C180" s="19">
        <v>1</v>
      </c>
      <c r="D180" s="20" t="s">
        <v>12</v>
      </c>
      <c r="E180" s="19"/>
      <c r="F180" s="19"/>
      <c r="G180" s="19"/>
      <c r="H180" s="19"/>
      <c r="I180" s="19"/>
      <c r="J180" s="19"/>
    </row>
    <row r="181" spans="1:10" s="30" customFormat="1">
      <c r="A181" s="29"/>
      <c r="B181" s="27" t="s">
        <v>78</v>
      </c>
      <c r="C181" s="28"/>
      <c r="D181" s="29"/>
      <c r="E181" s="28"/>
      <c r="F181" s="28"/>
      <c r="G181" s="28"/>
      <c r="H181" s="28"/>
      <c r="I181" s="28"/>
      <c r="J181" s="28"/>
    </row>
    <row r="182" spans="1:10">
      <c r="A182" s="17" t="s">
        <v>570</v>
      </c>
      <c r="B182" s="33" t="s">
        <v>347</v>
      </c>
      <c r="C182" s="19"/>
      <c r="D182" s="20"/>
      <c r="E182" s="19"/>
      <c r="F182" s="19"/>
      <c r="G182" s="19"/>
      <c r="H182" s="19"/>
      <c r="I182" s="19"/>
      <c r="J182" s="34"/>
    </row>
    <row r="183" spans="1:10">
      <c r="A183" s="24">
        <v>14.1</v>
      </c>
      <c r="B183" s="35" t="s">
        <v>365</v>
      </c>
      <c r="C183" s="19">
        <v>6</v>
      </c>
      <c r="D183" s="20" t="s">
        <v>3</v>
      </c>
      <c r="E183" s="19"/>
      <c r="F183" s="19"/>
      <c r="G183" s="19"/>
      <c r="H183" s="19"/>
      <c r="I183" s="19"/>
      <c r="J183" s="34"/>
    </row>
    <row r="184" spans="1:10">
      <c r="A184" s="24">
        <v>14.2</v>
      </c>
      <c r="B184" s="35" t="s">
        <v>366</v>
      </c>
      <c r="C184" s="19">
        <v>100</v>
      </c>
      <c r="D184" s="20" t="s">
        <v>41</v>
      </c>
      <c r="E184" s="19"/>
      <c r="F184" s="19"/>
      <c r="G184" s="19"/>
      <c r="H184" s="19"/>
      <c r="I184" s="19"/>
      <c r="J184" s="34"/>
    </row>
    <row r="185" spans="1:10">
      <c r="A185" s="24">
        <v>14.3</v>
      </c>
      <c r="B185" s="35" t="s">
        <v>339</v>
      </c>
      <c r="C185" s="19">
        <v>90</v>
      </c>
      <c r="D185" s="20" t="s">
        <v>41</v>
      </c>
      <c r="E185" s="19"/>
      <c r="F185" s="19"/>
      <c r="G185" s="19"/>
      <c r="H185" s="19"/>
      <c r="I185" s="19"/>
      <c r="J185" s="34"/>
    </row>
    <row r="186" spans="1:10">
      <c r="A186" s="24">
        <v>14.4</v>
      </c>
      <c r="B186" s="35" t="s">
        <v>367</v>
      </c>
      <c r="C186" s="19">
        <v>6</v>
      </c>
      <c r="D186" s="20" t="s">
        <v>96</v>
      </c>
      <c r="E186" s="19"/>
      <c r="F186" s="19"/>
      <c r="G186" s="19"/>
      <c r="H186" s="19"/>
      <c r="I186" s="19"/>
      <c r="J186" s="34"/>
    </row>
    <row r="187" spans="1:10">
      <c r="A187" s="24">
        <v>14.5</v>
      </c>
      <c r="B187" s="35" t="s">
        <v>348</v>
      </c>
      <c r="C187" s="19">
        <v>1</v>
      </c>
      <c r="D187" s="20" t="s">
        <v>12</v>
      </c>
      <c r="E187" s="19"/>
      <c r="F187" s="19"/>
      <c r="G187" s="19"/>
      <c r="H187" s="19"/>
      <c r="I187" s="19"/>
      <c r="J187" s="34"/>
    </row>
    <row r="188" spans="1:10">
      <c r="A188" s="24">
        <v>14.6</v>
      </c>
      <c r="B188" s="35" t="s">
        <v>105</v>
      </c>
      <c r="C188" s="19">
        <v>1</v>
      </c>
      <c r="D188" s="20" t="s">
        <v>12</v>
      </c>
      <c r="E188" s="19"/>
      <c r="F188" s="19"/>
      <c r="G188" s="19"/>
      <c r="H188" s="19"/>
      <c r="I188" s="19"/>
      <c r="J188" s="34"/>
    </row>
    <row r="189" spans="1:10">
      <c r="A189" s="29"/>
      <c r="B189" s="27" t="s">
        <v>347</v>
      </c>
      <c r="C189" s="28"/>
      <c r="D189" s="29"/>
      <c r="E189" s="28"/>
      <c r="F189" s="28"/>
      <c r="G189" s="28"/>
      <c r="H189" s="28"/>
      <c r="I189" s="28"/>
      <c r="J189" s="28"/>
    </row>
    <row r="190" spans="1:10">
      <c r="A190" s="17" t="s">
        <v>609</v>
      </c>
      <c r="B190" s="33" t="s">
        <v>615</v>
      </c>
      <c r="C190" s="19"/>
      <c r="D190" s="20"/>
      <c r="E190" s="19"/>
      <c r="F190" s="19"/>
      <c r="G190" s="19"/>
      <c r="H190" s="19"/>
      <c r="I190" s="19"/>
      <c r="J190" s="34"/>
    </row>
    <row r="191" spans="1:10">
      <c r="A191" s="24">
        <v>15.1</v>
      </c>
      <c r="B191" s="35" t="s">
        <v>611</v>
      </c>
      <c r="C191" s="19">
        <v>2721</v>
      </c>
      <c r="D191" s="20" t="s">
        <v>2</v>
      </c>
      <c r="E191" s="19"/>
      <c r="F191" s="19"/>
      <c r="G191" s="19"/>
      <c r="H191" s="19"/>
      <c r="I191" s="19"/>
      <c r="J191" s="34"/>
    </row>
    <row r="192" spans="1:10">
      <c r="A192" s="24">
        <v>15.2</v>
      </c>
      <c r="B192" s="35" t="s">
        <v>373</v>
      </c>
      <c r="C192" s="19">
        <v>1296</v>
      </c>
      <c r="D192" s="20" t="s">
        <v>2</v>
      </c>
      <c r="E192" s="19"/>
      <c r="F192" s="19"/>
      <c r="G192" s="19"/>
      <c r="H192" s="19"/>
      <c r="I192" s="19"/>
      <c r="J192" s="34"/>
    </row>
    <row r="193" spans="1:10">
      <c r="A193" s="24">
        <v>15.3</v>
      </c>
      <c r="B193" s="35" t="s">
        <v>612</v>
      </c>
      <c r="C193" s="19">
        <v>1</v>
      </c>
      <c r="D193" s="20" t="s">
        <v>12</v>
      </c>
      <c r="E193" s="19"/>
      <c r="F193" s="19"/>
      <c r="G193" s="19"/>
      <c r="H193" s="19"/>
      <c r="I193" s="19"/>
      <c r="J193" s="34"/>
    </row>
    <row r="194" spans="1:10">
      <c r="A194" s="24">
        <v>15.4</v>
      </c>
      <c r="B194" s="35" t="s">
        <v>613</v>
      </c>
      <c r="C194" s="19">
        <v>1</v>
      </c>
      <c r="D194" s="20" t="s">
        <v>12</v>
      </c>
      <c r="E194" s="19"/>
      <c r="F194" s="19"/>
      <c r="G194" s="19"/>
      <c r="H194" s="19"/>
      <c r="I194" s="19"/>
      <c r="J194" s="34"/>
    </row>
    <row r="195" spans="1:10">
      <c r="A195" s="29"/>
      <c r="B195" s="27" t="s">
        <v>610</v>
      </c>
      <c r="C195" s="28"/>
      <c r="D195" s="29"/>
      <c r="E195" s="28"/>
      <c r="F195" s="28"/>
      <c r="G195" s="28"/>
      <c r="H195" s="28"/>
      <c r="I195" s="28"/>
      <c r="J195" s="28"/>
    </row>
    <row r="196" spans="1:10">
      <c r="A196" s="46"/>
    </row>
    <row r="197" spans="1:10">
      <c r="A197" s="46"/>
    </row>
    <row r="198" spans="1:10">
      <c r="A198" s="46"/>
    </row>
    <row r="199" spans="1:10">
      <c r="A199" s="46"/>
    </row>
    <row r="200" spans="1:10">
      <c r="A200" s="46"/>
    </row>
    <row r="201" spans="1:10">
      <c r="A201" s="46"/>
    </row>
    <row r="202" spans="1:10">
      <c r="A202" s="46"/>
    </row>
    <row r="203" spans="1:10">
      <c r="A203" s="46"/>
    </row>
    <row r="204" spans="1:10">
      <c r="A204" s="46"/>
    </row>
    <row r="205" spans="1:10">
      <c r="A205" s="46"/>
    </row>
    <row r="206" spans="1:10">
      <c r="A206" s="46"/>
    </row>
    <row r="207" spans="1:10">
      <c r="A207" s="46"/>
    </row>
    <row r="208" spans="1:10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6"/>
    </row>
    <row r="214" spans="1:1">
      <c r="A214" s="46"/>
    </row>
    <row r="215" spans="1:1">
      <c r="A215" s="46"/>
    </row>
    <row r="216" spans="1:1">
      <c r="A216" s="46"/>
    </row>
    <row r="217" spans="1:1">
      <c r="A217" s="46"/>
    </row>
    <row r="218" spans="1:1">
      <c r="A218" s="46"/>
    </row>
    <row r="219" spans="1:1">
      <c r="A219" s="46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6"/>
    </row>
    <row r="225" spans="1:1">
      <c r="A225" s="46"/>
    </row>
    <row r="273" spans="4:4">
      <c r="D273" s="49"/>
    </row>
  </sheetData>
  <mergeCells count="10">
    <mergeCell ref="A1:J1"/>
    <mergeCell ref="J2:J5"/>
    <mergeCell ref="I7:I8"/>
    <mergeCell ref="J7:J8"/>
    <mergeCell ref="A7:A8"/>
    <mergeCell ref="B7:B8"/>
    <mergeCell ref="C7:C8"/>
    <mergeCell ref="D7:D8"/>
    <mergeCell ref="E7:F7"/>
    <mergeCell ref="G7:H7"/>
  </mergeCells>
  <printOptions horizontalCentered="1"/>
  <pageMargins left="0.43307086614173229" right="0.27559055118110237" top="0.74803149606299213" bottom="0.74803149606299213" header="0.31496062992125984" footer="0.31496062992125984"/>
  <pageSetup paperSize="9" scale="95" fitToHeight="0" orientation="landscape" horizontalDpi="4294967293" r:id="rId1"/>
  <headerFooter>
    <oddHeader xml:space="preserve">&amp;R&amp;"TH SarabunPSK,ธรรมดา"&amp;12แบบ ปร.4.3 (ก) หมวดงานระบบไฟฟ้าและสื่อสารอาคาร H  แผ่นที่ &amp;Pจากจำนวน &amp;N </oddHeader>
  </headerFooter>
  <rowBreaks count="12" manualBreakCount="12">
    <brk id="26" max="9" man="1"/>
    <brk id="40" max="9" man="1"/>
    <brk id="57" max="9" man="1"/>
    <brk id="68" max="9" man="1"/>
    <brk id="78" max="9" man="1"/>
    <brk id="90" max="9" man="1"/>
    <brk id="103" max="9" man="1"/>
    <brk id="116" max="9" man="1"/>
    <brk id="131" max="9" man="1"/>
    <brk id="147" max="9" man="1"/>
    <brk id="163" max="9" man="1"/>
    <brk id="18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R251"/>
  <sheetViews>
    <sheetView view="pageBreakPreview" topLeftCell="A121" zoomScale="85" zoomScaleNormal="85" zoomScaleSheetLayoutView="85" workbookViewId="0">
      <selection activeCell="E153" sqref="E153"/>
    </sheetView>
  </sheetViews>
  <sheetFormatPr defaultColWidth="9" defaultRowHeight="17.25"/>
  <cols>
    <col min="1" max="1" width="6.28515625" style="48" customWidth="1"/>
    <col min="2" max="2" width="44.7109375" style="1" bestFit="1" customWidth="1"/>
    <col min="3" max="3" width="8.140625" style="47" bestFit="1" customWidth="1"/>
    <col min="4" max="4" width="7" style="1" customWidth="1"/>
    <col min="5" max="5" width="11.140625" style="1" bestFit="1" customWidth="1"/>
    <col min="6" max="6" width="13.42578125" style="1" bestFit="1" customWidth="1"/>
    <col min="7" max="7" width="9.5703125" style="1" bestFit="1" customWidth="1"/>
    <col min="8" max="8" width="12.140625" style="1" bestFit="1" customWidth="1"/>
    <col min="9" max="9" width="12.7109375" style="1" bestFit="1" customWidth="1"/>
    <col min="10" max="10" width="8.42578125" style="1" customWidth="1"/>
    <col min="11" max="11" width="9.140625" style="1" customWidth="1"/>
    <col min="12" max="12" width="9" style="1"/>
    <col min="13" max="13" width="14.42578125" style="1" customWidth="1"/>
    <col min="14" max="16384" width="9" style="1"/>
  </cols>
  <sheetData>
    <row r="1" spans="1:18">
      <c r="A1" s="278" t="s">
        <v>127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8">
      <c r="A2" s="2" t="s">
        <v>607</v>
      </c>
      <c r="B2" s="3"/>
      <c r="C2" s="3"/>
      <c r="D2" s="290"/>
      <c r="E2" s="290"/>
      <c r="F2" s="290"/>
      <c r="G2" s="290"/>
      <c r="H2" s="290"/>
      <c r="I2" s="290"/>
      <c r="J2" s="281"/>
    </row>
    <row r="3" spans="1:18">
      <c r="A3" s="5" t="s">
        <v>645</v>
      </c>
      <c r="C3" s="1"/>
      <c r="D3" s="6"/>
      <c r="E3" s="7"/>
      <c r="F3" s="8"/>
      <c r="H3" s="8"/>
      <c r="J3" s="282"/>
    </row>
    <row r="4" spans="1:18">
      <c r="A4" s="5" t="s">
        <v>693</v>
      </c>
      <c r="C4" s="1"/>
      <c r="D4" s="6"/>
      <c r="E4" s="7"/>
      <c r="F4" s="8"/>
      <c r="H4" s="8"/>
      <c r="J4" s="282"/>
    </row>
    <row r="5" spans="1:18">
      <c r="A5" s="5" t="s">
        <v>608</v>
      </c>
      <c r="C5" s="1"/>
      <c r="D5" s="6"/>
      <c r="E5" s="7"/>
      <c r="F5" s="8"/>
      <c r="H5" s="8"/>
      <c r="J5" s="282"/>
    </row>
    <row r="6" spans="1:18">
      <c r="A6" s="51" t="s">
        <v>731</v>
      </c>
      <c r="B6" s="65"/>
      <c r="C6" s="1" t="s">
        <v>732</v>
      </c>
      <c r="D6" s="11"/>
      <c r="E6" s="12"/>
      <c r="F6" s="291"/>
      <c r="G6" s="291"/>
      <c r="H6" s="10"/>
      <c r="I6" s="10"/>
      <c r="J6" s="14"/>
      <c r="R6" s="15"/>
    </row>
    <row r="7" spans="1:18">
      <c r="A7" s="285" t="s">
        <v>4</v>
      </c>
      <c r="B7" s="286" t="s">
        <v>0</v>
      </c>
      <c r="C7" s="284" t="s">
        <v>5</v>
      </c>
      <c r="D7" s="287" t="s">
        <v>1</v>
      </c>
      <c r="E7" s="288" t="s">
        <v>6</v>
      </c>
      <c r="F7" s="288"/>
      <c r="G7" s="288" t="s">
        <v>7</v>
      </c>
      <c r="H7" s="288"/>
      <c r="I7" s="283" t="s">
        <v>8</v>
      </c>
      <c r="J7" s="284" t="s">
        <v>9</v>
      </c>
    </row>
    <row r="8" spans="1:18">
      <c r="A8" s="285"/>
      <c r="B8" s="286"/>
      <c r="C8" s="284"/>
      <c r="D8" s="287"/>
      <c r="E8" s="16" t="s">
        <v>14</v>
      </c>
      <c r="F8" s="16" t="s">
        <v>10</v>
      </c>
      <c r="G8" s="16" t="s">
        <v>14</v>
      </c>
      <c r="H8" s="16" t="s">
        <v>10</v>
      </c>
      <c r="I8" s="283"/>
      <c r="J8" s="283"/>
    </row>
    <row r="9" spans="1:18">
      <c r="A9" s="17">
        <v>1.4</v>
      </c>
      <c r="B9" s="33" t="s">
        <v>650</v>
      </c>
      <c r="C9" s="19"/>
      <c r="D9" s="20"/>
      <c r="E9" s="19"/>
      <c r="F9" s="19"/>
      <c r="G9" s="19"/>
      <c r="H9" s="19"/>
      <c r="I9" s="19"/>
      <c r="J9" s="19"/>
    </row>
    <row r="10" spans="1:18">
      <c r="A10" s="24" t="s">
        <v>149</v>
      </c>
      <c r="B10" s="73" t="s">
        <v>64</v>
      </c>
      <c r="C10" s="19">
        <v>1</v>
      </c>
      <c r="D10" s="20" t="s">
        <v>0</v>
      </c>
      <c r="E10" s="19"/>
      <c r="F10" s="19"/>
      <c r="G10" s="19"/>
      <c r="H10" s="19"/>
      <c r="I10" s="19"/>
      <c r="J10" s="19"/>
    </row>
    <row r="11" spans="1:18">
      <c r="A11" s="24" t="s">
        <v>150</v>
      </c>
      <c r="B11" s="73" t="s">
        <v>65</v>
      </c>
      <c r="C11" s="19">
        <v>1</v>
      </c>
      <c r="D11" s="20" t="s">
        <v>0</v>
      </c>
      <c r="E11" s="19"/>
      <c r="F11" s="19"/>
      <c r="G11" s="19"/>
      <c r="H11" s="19"/>
      <c r="I11" s="19"/>
      <c r="J11" s="19"/>
    </row>
    <row r="12" spans="1:18">
      <c r="A12" s="24" t="s">
        <v>151</v>
      </c>
      <c r="B12" s="73" t="s">
        <v>66</v>
      </c>
      <c r="C12" s="19">
        <v>1</v>
      </c>
      <c r="D12" s="20" t="s">
        <v>0</v>
      </c>
      <c r="E12" s="19"/>
      <c r="F12" s="19"/>
      <c r="G12" s="19"/>
      <c r="H12" s="19"/>
      <c r="I12" s="19"/>
      <c r="J12" s="19"/>
    </row>
    <row r="13" spans="1:18">
      <c r="A13" s="24" t="s">
        <v>152</v>
      </c>
      <c r="B13" s="73" t="s">
        <v>67</v>
      </c>
      <c r="C13" s="19">
        <v>1</v>
      </c>
      <c r="D13" s="20" t="s">
        <v>0</v>
      </c>
      <c r="E13" s="19"/>
      <c r="F13" s="19"/>
      <c r="G13" s="19"/>
      <c r="H13" s="19"/>
      <c r="I13" s="19"/>
      <c r="J13" s="19"/>
    </row>
    <row r="14" spans="1:18">
      <c r="A14" s="24" t="s">
        <v>153</v>
      </c>
      <c r="B14" s="73" t="s">
        <v>68</v>
      </c>
      <c r="C14" s="19">
        <v>1</v>
      </c>
      <c r="D14" s="20" t="s">
        <v>0</v>
      </c>
      <c r="E14" s="19"/>
      <c r="F14" s="19"/>
      <c r="G14" s="19"/>
      <c r="H14" s="19"/>
      <c r="I14" s="19"/>
      <c r="J14" s="19"/>
    </row>
    <row r="15" spans="1:18">
      <c r="A15" s="24"/>
      <c r="B15" s="53"/>
      <c r="C15" s="19"/>
      <c r="D15" s="20"/>
      <c r="E15" s="19"/>
      <c r="F15" s="19"/>
      <c r="G15" s="19"/>
      <c r="H15" s="19"/>
      <c r="I15" s="19"/>
      <c r="J15" s="19"/>
    </row>
    <row r="16" spans="1:18">
      <c r="A16" s="56"/>
      <c r="B16" s="56"/>
      <c r="C16" s="19"/>
      <c r="D16" s="20"/>
      <c r="E16" s="19"/>
      <c r="F16" s="19"/>
      <c r="G16" s="19"/>
      <c r="H16" s="19"/>
      <c r="I16" s="19"/>
      <c r="J16" s="19"/>
    </row>
    <row r="17" spans="1:10">
      <c r="A17" s="56"/>
      <c r="B17" s="56"/>
      <c r="C17" s="19"/>
      <c r="D17" s="20"/>
      <c r="E17" s="19"/>
      <c r="F17" s="19"/>
      <c r="G17" s="19"/>
      <c r="H17" s="19"/>
      <c r="I17" s="19"/>
      <c r="J17" s="19"/>
    </row>
    <row r="18" spans="1:10">
      <c r="A18" s="56"/>
      <c r="B18" s="56"/>
      <c r="C18" s="19"/>
      <c r="D18" s="20"/>
      <c r="E18" s="19"/>
      <c r="F18" s="19"/>
      <c r="G18" s="19"/>
      <c r="H18" s="19"/>
      <c r="I18" s="19"/>
      <c r="J18" s="19"/>
    </row>
    <row r="19" spans="1:10">
      <c r="A19" s="56"/>
      <c r="B19" s="56"/>
      <c r="C19" s="19"/>
      <c r="D19" s="20"/>
      <c r="E19" s="19"/>
      <c r="F19" s="19"/>
      <c r="G19" s="19"/>
      <c r="H19" s="19"/>
      <c r="I19" s="19"/>
      <c r="J19" s="19"/>
    </row>
    <row r="20" spans="1:10">
      <c r="A20" s="56"/>
      <c r="B20" s="56"/>
      <c r="C20" s="19"/>
      <c r="D20" s="20"/>
      <c r="E20" s="19"/>
      <c r="F20" s="19"/>
      <c r="G20" s="19"/>
      <c r="H20" s="19"/>
      <c r="I20" s="19"/>
      <c r="J20" s="19"/>
    </row>
    <row r="21" spans="1:10">
      <c r="A21" s="56"/>
      <c r="B21" s="56"/>
      <c r="C21" s="19"/>
      <c r="D21" s="20"/>
      <c r="E21" s="19"/>
      <c r="F21" s="19"/>
      <c r="G21" s="19"/>
      <c r="H21" s="19"/>
      <c r="I21" s="19"/>
      <c r="J21" s="19"/>
    </row>
    <row r="22" spans="1:10">
      <c r="A22" s="56"/>
      <c r="B22" s="56"/>
      <c r="C22" s="19"/>
      <c r="D22" s="20"/>
      <c r="E22" s="19"/>
      <c r="F22" s="19"/>
      <c r="G22" s="19"/>
      <c r="H22" s="19"/>
      <c r="I22" s="19"/>
      <c r="J22" s="19"/>
    </row>
    <row r="23" spans="1:10">
      <c r="A23" s="32"/>
      <c r="B23" s="56"/>
      <c r="C23" s="19"/>
      <c r="D23" s="20"/>
      <c r="E23" s="19"/>
      <c r="F23" s="19"/>
      <c r="G23" s="19"/>
      <c r="H23" s="19"/>
      <c r="I23" s="19"/>
      <c r="J23" s="19"/>
    </row>
    <row r="24" spans="1:10">
      <c r="A24" s="32"/>
      <c r="B24" s="56"/>
      <c r="C24" s="19"/>
      <c r="D24" s="20"/>
      <c r="E24" s="19"/>
      <c r="F24" s="19"/>
      <c r="G24" s="19"/>
      <c r="H24" s="19"/>
      <c r="I24" s="19"/>
      <c r="J24" s="19"/>
    </row>
    <row r="25" spans="1:10">
      <c r="A25" s="32"/>
      <c r="B25" s="56"/>
      <c r="C25" s="19"/>
      <c r="D25" s="20"/>
      <c r="E25" s="19"/>
      <c r="F25" s="19"/>
      <c r="G25" s="19"/>
      <c r="H25" s="19"/>
      <c r="I25" s="19"/>
      <c r="J25" s="19"/>
    </row>
    <row r="26" spans="1:10" s="30" customFormat="1">
      <c r="A26" s="26"/>
      <c r="B26" s="27" t="s">
        <v>34</v>
      </c>
      <c r="C26" s="28"/>
      <c r="D26" s="29"/>
      <c r="E26" s="28"/>
      <c r="F26" s="28"/>
      <c r="G26" s="28"/>
      <c r="H26" s="28"/>
      <c r="I26" s="28"/>
      <c r="J26" s="28"/>
    </row>
    <row r="27" spans="1:10">
      <c r="A27" s="121" t="s">
        <v>149</v>
      </c>
      <c r="B27" s="122" t="s">
        <v>64</v>
      </c>
      <c r="C27" s="19"/>
      <c r="D27" s="20"/>
      <c r="E27" s="19"/>
      <c r="F27" s="19"/>
      <c r="G27" s="19"/>
      <c r="H27" s="19"/>
      <c r="I27" s="19"/>
      <c r="J27" s="19"/>
    </row>
    <row r="28" spans="1:10">
      <c r="A28" s="123">
        <v>1.1000000000000001</v>
      </c>
      <c r="B28" s="73" t="s">
        <v>258</v>
      </c>
      <c r="C28" s="19"/>
      <c r="D28" s="20"/>
      <c r="E28" s="19"/>
      <c r="F28" s="19"/>
      <c r="G28" s="19"/>
      <c r="H28" s="19"/>
      <c r="I28" s="19"/>
      <c r="J28" s="19"/>
    </row>
    <row r="29" spans="1:10">
      <c r="A29" s="123"/>
      <c r="B29" s="22" t="s">
        <v>262</v>
      </c>
      <c r="C29" s="19">
        <v>155.88999999999999</v>
      </c>
      <c r="D29" s="20" t="s">
        <v>2</v>
      </c>
      <c r="E29" s="19"/>
      <c r="F29" s="19"/>
      <c r="G29" s="19"/>
      <c r="H29" s="19"/>
      <c r="I29" s="19"/>
      <c r="J29" s="19"/>
    </row>
    <row r="30" spans="1:10">
      <c r="A30" s="32"/>
      <c r="B30" s="22" t="s">
        <v>267</v>
      </c>
      <c r="C30" s="19">
        <v>50.23</v>
      </c>
      <c r="D30" s="20" t="s">
        <v>2</v>
      </c>
      <c r="E30" s="19"/>
      <c r="F30" s="19"/>
      <c r="G30" s="19"/>
      <c r="H30" s="19"/>
      <c r="I30" s="19"/>
      <c r="J30" s="19"/>
    </row>
    <row r="31" spans="1:10">
      <c r="A31" s="38">
        <v>1.2</v>
      </c>
      <c r="B31" s="35" t="s">
        <v>259</v>
      </c>
      <c r="C31" s="19"/>
      <c r="D31" s="20"/>
      <c r="E31" s="19"/>
      <c r="F31" s="19"/>
      <c r="G31" s="19"/>
      <c r="H31" s="19"/>
      <c r="I31" s="19"/>
      <c r="J31" s="19"/>
    </row>
    <row r="32" spans="1:10">
      <c r="A32" s="32"/>
      <c r="B32" s="22" t="s">
        <v>261</v>
      </c>
      <c r="C32" s="19">
        <v>1265.76</v>
      </c>
      <c r="D32" s="20" t="s">
        <v>2</v>
      </c>
      <c r="E32" s="19"/>
      <c r="F32" s="19"/>
      <c r="G32" s="19"/>
      <c r="H32" s="19"/>
      <c r="I32" s="19"/>
      <c r="J32" s="19"/>
    </row>
    <row r="33" spans="1:10">
      <c r="A33" s="32"/>
      <c r="B33" s="22" t="s">
        <v>260</v>
      </c>
      <c r="C33" s="19">
        <v>1045.02</v>
      </c>
      <c r="D33" s="20" t="s">
        <v>2</v>
      </c>
      <c r="E33" s="19"/>
      <c r="F33" s="19"/>
      <c r="G33" s="19"/>
      <c r="H33" s="19"/>
      <c r="I33" s="19"/>
      <c r="J33" s="19"/>
    </row>
    <row r="34" spans="1:10">
      <c r="A34" s="32"/>
      <c r="B34" s="22" t="s">
        <v>262</v>
      </c>
      <c r="C34" s="19">
        <v>17.29</v>
      </c>
      <c r="D34" s="20" t="s">
        <v>2</v>
      </c>
      <c r="E34" s="19"/>
      <c r="F34" s="19"/>
      <c r="G34" s="19"/>
      <c r="H34" s="19"/>
      <c r="I34" s="19"/>
      <c r="J34" s="19"/>
    </row>
    <row r="35" spans="1:10">
      <c r="A35" s="32"/>
      <c r="B35" s="22" t="s">
        <v>263</v>
      </c>
      <c r="C35" s="19">
        <v>133.04</v>
      </c>
      <c r="D35" s="20" t="s">
        <v>2</v>
      </c>
      <c r="E35" s="19"/>
      <c r="F35" s="19"/>
      <c r="G35" s="19"/>
      <c r="H35" s="19"/>
      <c r="I35" s="19"/>
      <c r="J35" s="19"/>
    </row>
    <row r="36" spans="1:10">
      <c r="A36" s="32"/>
      <c r="B36" s="22" t="s">
        <v>264</v>
      </c>
      <c r="C36" s="19">
        <v>114.29</v>
      </c>
      <c r="D36" s="20" t="s">
        <v>2</v>
      </c>
      <c r="E36" s="19"/>
      <c r="F36" s="19"/>
      <c r="G36" s="19"/>
      <c r="H36" s="19"/>
      <c r="I36" s="19"/>
      <c r="J36" s="19"/>
    </row>
    <row r="37" spans="1:10">
      <c r="A37" s="32"/>
      <c r="B37" s="22" t="s">
        <v>265</v>
      </c>
      <c r="C37" s="19">
        <v>143.06</v>
      </c>
      <c r="D37" s="20" t="s">
        <v>2</v>
      </c>
      <c r="E37" s="19"/>
      <c r="F37" s="19"/>
      <c r="G37" s="19"/>
      <c r="H37" s="19"/>
      <c r="I37" s="19"/>
      <c r="J37" s="19"/>
    </row>
    <row r="38" spans="1:10">
      <c r="A38" s="32"/>
      <c r="B38" s="22" t="s">
        <v>266</v>
      </c>
      <c r="C38" s="19">
        <v>133.28</v>
      </c>
      <c r="D38" s="20" t="s">
        <v>2</v>
      </c>
      <c r="E38" s="19"/>
      <c r="F38" s="19"/>
      <c r="G38" s="19"/>
      <c r="H38" s="19"/>
      <c r="I38" s="19"/>
      <c r="J38" s="19"/>
    </row>
    <row r="39" spans="1:10">
      <c r="A39" s="32"/>
      <c r="B39" s="22" t="s">
        <v>267</v>
      </c>
      <c r="C39" s="19">
        <v>43.27</v>
      </c>
      <c r="D39" s="20" t="s">
        <v>2</v>
      </c>
      <c r="E39" s="19"/>
      <c r="F39" s="19"/>
      <c r="G39" s="19"/>
      <c r="H39" s="19"/>
      <c r="I39" s="19"/>
      <c r="J39" s="19"/>
    </row>
    <row r="40" spans="1:10">
      <c r="A40" s="32"/>
      <c r="B40" s="22" t="s">
        <v>268</v>
      </c>
      <c r="C40" s="19">
        <v>7.82</v>
      </c>
      <c r="D40" s="20" t="s">
        <v>2</v>
      </c>
      <c r="E40" s="19"/>
      <c r="F40" s="19"/>
      <c r="G40" s="19"/>
      <c r="H40" s="19"/>
      <c r="I40" s="19"/>
      <c r="J40" s="19"/>
    </row>
    <row r="41" spans="1:10">
      <c r="A41" s="38"/>
      <c r="B41" s="22" t="s">
        <v>269</v>
      </c>
      <c r="C41" s="19">
        <v>4.1100000000000003</v>
      </c>
      <c r="D41" s="20" t="s">
        <v>2</v>
      </c>
      <c r="E41" s="19"/>
      <c r="F41" s="19"/>
      <c r="G41" s="19"/>
      <c r="H41" s="19"/>
      <c r="I41" s="19"/>
      <c r="J41" s="19"/>
    </row>
    <row r="42" spans="1:10">
      <c r="A42" s="38">
        <v>1.3</v>
      </c>
      <c r="B42" s="35" t="s">
        <v>38</v>
      </c>
      <c r="C42" s="19">
        <v>1</v>
      </c>
      <c r="D42" s="20" t="s">
        <v>12</v>
      </c>
      <c r="E42" s="19"/>
      <c r="F42" s="19"/>
      <c r="G42" s="19"/>
      <c r="H42" s="19"/>
      <c r="I42" s="19"/>
      <c r="J42" s="19"/>
    </row>
    <row r="43" spans="1:10">
      <c r="A43" s="38">
        <v>1.4</v>
      </c>
      <c r="B43" s="35" t="s">
        <v>37</v>
      </c>
      <c r="C43" s="19">
        <v>1</v>
      </c>
      <c r="D43" s="20" t="s">
        <v>12</v>
      </c>
      <c r="E43" s="19"/>
      <c r="F43" s="19"/>
      <c r="G43" s="19"/>
      <c r="H43" s="19"/>
      <c r="I43" s="19"/>
      <c r="J43" s="19"/>
    </row>
    <row r="44" spans="1:10">
      <c r="A44" s="38">
        <v>1.5</v>
      </c>
      <c r="B44" s="35" t="s">
        <v>36</v>
      </c>
      <c r="C44" s="19">
        <v>1</v>
      </c>
      <c r="D44" s="20" t="s">
        <v>12</v>
      </c>
      <c r="E44" s="19"/>
      <c r="F44" s="19"/>
      <c r="G44" s="19"/>
      <c r="H44" s="19"/>
      <c r="I44" s="19"/>
      <c r="J44" s="19"/>
    </row>
    <row r="45" spans="1:10">
      <c r="A45" s="38">
        <v>1.6</v>
      </c>
      <c r="B45" s="35" t="s">
        <v>270</v>
      </c>
      <c r="C45" s="19"/>
      <c r="D45" s="20"/>
      <c r="E45" s="19"/>
      <c r="F45" s="19"/>
      <c r="G45" s="19"/>
      <c r="H45" s="19"/>
      <c r="I45" s="19"/>
      <c r="J45" s="19"/>
    </row>
    <row r="46" spans="1:10">
      <c r="A46" s="38"/>
      <c r="B46" s="22" t="s">
        <v>271</v>
      </c>
      <c r="C46" s="19">
        <v>2</v>
      </c>
      <c r="D46" s="20" t="s">
        <v>3</v>
      </c>
      <c r="E46" s="19"/>
      <c r="F46" s="19"/>
      <c r="G46" s="19"/>
      <c r="H46" s="19"/>
      <c r="I46" s="19"/>
      <c r="J46" s="19"/>
    </row>
    <row r="47" spans="1:10">
      <c r="A47" s="38"/>
      <c r="B47" s="22" t="s">
        <v>272</v>
      </c>
      <c r="C47" s="19">
        <v>108</v>
      </c>
      <c r="D47" s="20" t="s">
        <v>3</v>
      </c>
      <c r="E47" s="19"/>
      <c r="F47" s="19"/>
      <c r="G47" s="19"/>
      <c r="H47" s="19"/>
      <c r="I47" s="19"/>
      <c r="J47" s="19"/>
    </row>
    <row r="48" spans="1:10">
      <c r="A48" s="38"/>
      <c r="B48" s="22" t="s">
        <v>273</v>
      </c>
      <c r="C48" s="19">
        <v>10</v>
      </c>
      <c r="D48" s="20" t="s">
        <v>3</v>
      </c>
      <c r="E48" s="19"/>
      <c r="F48" s="19"/>
      <c r="G48" s="19"/>
      <c r="H48" s="19"/>
      <c r="I48" s="19"/>
      <c r="J48" s="19"/>
    </row>
    <row r="49" spans="1:10">
      <c r="A49" s="32"/>
      <c r="B49" s="22" t="s">
        <v>274</v>
      </c>
      <c r="C49" s="19">
        <v>3</v>
      </c>
      <c r="D49" s="20" t="s">
        <v>3</v>
      </c>
      <c r="E49" s="19"/>
      <c r="F49" s="19"/>
      <c r="G49" s="19"/>
      <c r="H49" s="19"/>
      <c r="I49" s="19"/>
      <c r="J49" s="19"/>
    </row>
    <row r="50" spans="1:10">
      <c r="A50" s="32"/>
      <c r="B50" s="22" t="s">
        <v>275</v>
      </c>
      <c r="C50" s="19">
        <v>14</v>
      </c>
      <c r="D50" s="20" t="s">
        <v>3</v>
      </c>
      <c r="E50" s="19"/>
      <c r="F50" s="19"/>
      <c r="G50" s="19"/>
      <c r="H50" s="19"/>
      <c r="I50" s="19"/>
      <c r="J50" s="19"/>
    </row>
    <row r="51" spans="1:10">
      <c r="A51" s="32"/>
      <c r="B51" s="22" t="s">
        <v>276</v>
      </c>
      <c r="C51" s="19">
        <v>5</v>
      </c>
      <c r="D51" s="20" t="s">
        <v>3</v>
      </c>
      <c r="E51" s="19"/>
      <c r="F51" s="19"/>
      <c r="G51" s="19"/>
      <c r="H51" s="19"/>
      <c r="I51" s="19"/>
      <c r="J51" s="19"/>
    </row>
    <row r="52" spans="1:10">
      <c r="A52" s="32"/>
      <c r="B52" s="22" t="s">
        <v>277</v>
      </c>
      <c r="C52" s="19">
        <v>3</v>
      </c>
      <c r="D52" s="20" t="s">
        <v>3</v>
      </c>
      <c r="E52" s="19"/>
      <c r="F52" s="19"/>
      <c r="G52" s="19"/>
      <c r="H52" s="19"/>
      <c r="I52" s="19"/>
      <c r="J52" s="19"/>
    </row>
    <row r="53" spans="1:10">
      <c r="A53" s="32"/>
      <c r="B53" s="22" t="s">
        <v>278</v>
      </c>
      <c r="C53" s="19">
        <v>458</v>
      </c>
      <c r="D53" s="20" t="s">
        <v>3</v>
      </c>
      <c r="E53" s="19"/>
      <c r="F53" s="19"/>
      <c r="G53" s="19"/>
      <c r="H53" s="19"/>
      <c r="I53" s="19"/>
      <c r="J53" s="19"/>
    </row>
    <row r="54" spans="1:10">
      <c r="A54" s="32"/>
      <c r="B54" s="22" t="s">
        <v>279</v>
      </c>
      <c r="C54" s="19">
        <v>4</v>
      </c>
      <c r="D54" s="20" t="s">
        <v>3</v>
      </c>
      <c r="E54" s="19"/>
      <c r="F54" s="19"/>
      <c r="G54" s="19"/>
      <c r="H54" s="19"/>
      <c r="I54" s="19"/>
      <c r="J54" s="19"/>
    </row>
    <row r="55" spans="1:10">
      <c r="A55" s="32"/>
      <c r="B55" s="22" t="s">
        <v>280</v>
      </c>
      <c r="C55" s="19">
        <v>2</v>
      </c>
      <c r="D55" s="20" t="s">
        <v>3</v>
      </c>
      <c r="E55" s="19"/>
      <c r="F55" s="19"/>
      <c r="G55" s="19"/>
      <c r="H55" s="19"/>
      <c r="I55" s="19"/>
      <c r="J55" s="19"/>
    </row>
    <row r="56" spans="1:10">
      <c r="A56" s="32"/>
      <c r="B56" s="22" t="s">
        <v>281</v>
      </c>
      <c r="C56" s="19">
        <v>1</v>
      </c>
      <c r="D56" s="20" t="s">
        <v>3</v>
      </c>
      <c r="E56" s="19"/>
      <c r="F56" s="19"/>
      <c r="G56" s="19"/>
      <c r="H56" s="19"/>
      <c r="I56" s="19"/>
      <c r="J56" s="19"/>
    </row>
    <row r="57" spans="1:10">
      <c r="A57" s="32"/>
      <c r="B57" s="196" t="s">
        <v>672</v>
      </c>
      <c r="C57" s="19">
        <v>5</v>
      </c>
      <c r="D57" s="20" t="s">
        <v>3</v>
      </c>
      <c r="E57" s="19"/>
      <c r="F57" s="19"/>
      <c r="G57" s="19"/>
      <c r="H57" s="19"/>
      <c r="I57" s="19"/>
      <c r="J57" s="19"/>
    </row>
    <row r="58" spans="1:10" s="206" customFormat="1">
      <c r="A58" s="209"/>
      <c r="B58" s="196" t="s">
        <v>282</v>
      </c>
      <c r="C58" s="200">
        <v>1</v>
      </c>
      <c r="D58" s="205" t="s">
        <v>13</v>
      </c>
      <c r="E58" s="200"/>
      <c r="F58" s="200"/>
      <c r="G58" s="200"/>
      <c r="H58" s="200"/>
      <c r="I58" s="200"/>
      <c r="J58" s="200"/>
    </row>
    <row r="59" spans="1:10" s="206" customFormat="1">
      <c r="A59" s="209"/>
      <c r="B59" s="196" t="s">
        <v>395</v>
      </c>
      <c r="C59" s="200">
        <v>1</v>
      </c>
      <c r="D59" s="205" t="s">
        <v>13</v>
      </c>
      <c r="E59" s="200"/>
      <c r="F59" s="200"/>
      <c r="G59" s="200"/>
      <c r="H59" s="200"/>
      <c r="I59" s="200"/>
      <c r="J59" s="200"/>
    </row>
    <row r="60" spans="1:10">
      <c r="A60" s="32"/>
      <c r="B60" s="22" t="s">
        <v>283</v>
      </c>
      <c r="C60" s="19">
        <v>2</v>
      </c>
      <c r="D60" s="20" t="s">
        <v>3</v>
      </c>
      <c r="E60" s="19"/>
      <c r="F60" s="19"/>
      <c r="G60" s="19"/>
      <c r="H60" s="19"/>
      <c r="I60" s="19"/>
      <c r="J60" s="19"/>
    </row>
    <row r="61" spans="1:10">
      <c r="A61" s="32"/>
      <c r="B61" s="22" t="s">
        <v>284</v>
      </c>
      <c r="C61" s="19">
        <v>6</v>
      </c>
      <c r="D61" s="20" t="s">
        <v>3</v>
      </c>
      <c r="E61" s="19"/>
      <c r="F61" s="19"/>
      <c r="G61" s="19"/>
      <c r="H61" s="19"/>
      <c r="I61" s="19"/>
      <c r="J61" s="19"/>
    </row>
    <row r="62" spans="1:10">
      <c r="A62" s="38">
        <v>1.7</v>
      </c>
      <c r="B62" s="35" t="s">
        <v>285</v>
      </c>
      <c r="C62" s="19"/>
      <c r="D62" s="20"/>
      <c r="E62" s="19"/>
      <c r="F62" s="19"/>
      <c r="G62" s="19"/>
      <c r="H62" s="19"/>
      <c r="I62" s="19"/>
      <c r="J62" s="19"/>
    </row>
    <row r="63" spans="1:10">
      <c r="A63" s="32"/>
      <c r="B63" s="22" t="s">
        <v>286</v>
      </c>
      <c r="C63" s="19">
        <v>4</v>
      </c>
      <c r="D63" s="20" t="s">
        <v>3</v>
      </c>
      <c r="E63" s="19"/>
      <c r="F63" s="19"/>
      <c r="G63" s="19"/>
      <c r="H63" s="19"/>
      <c r="I63" s="19"/>
      <c r="J63" s="19"/>
    </row>
    <row r="64" spans="1:10">
      <c r="A64" s="32"/>
      <c r="B64" s="22" t="s">
        <v>287</v>
      </c>
      <c r="C64" s="19">
        <v>2</v>
      </c>
      <c r="D64" s="20" t="s">
        <v>3</v>
      </c>
      <c r="E64" s="19"/>
      <c r="F64" s="19"/>
      <c r="G64" s="19"/>
      <c r="H64" s="19"/>
      <c r="I64" s="19"/>
      <c r="J64" s="19"/>
    </row>
    <row r="65" spans="1:10">
      <c r="A65" s="32"/>
      <c r="B65" s="22" t="s">
        <v>288</v>
      </c>
      <c r="C65" s="19">
        <v>2</v>
      </c>
      <c r="D65" s="20" t="s">
        <v>3</v>
      </c>
      <c r="E65" s="19"/>
      <c r="F65" s="19"/>
      <c r="G65" s="19"/>
      <c r="H65" s="19"/>
      <c r="I65" s="19"/>
      <c r="J65" s="19"/>
    </row>
    <row r="66" spans="1:10">
      <c r="A66" s="32"/>
      <c r="B66" s="22" t="s">
        <v>289</v>
      </c>
      <c r="C66" s="19">
        <v>4</v>
      </c>
      <c r="D66" s="20" t="s">
        <v>3</v>
      </c>
      <c r="E66" s="19"/>
      <c r="F66" s="19"/>
      <c r="G66" s="19"/>
      <c r="H66" s="19"/>
      <c r="I66" s="19"/>
      <c r="J66" s="19"/>
    </row>
    <row r="67" spans="1:10">
      <c r="A67" s="32"/>
      <c r="B67" s="22" t="s">
        <v>290</v>
      </c>
      <c r="C67" s="19">
        <v>2</v>
      </c>
      <c r="D67" s="20" t="s">
        <v>3</v>
      </c>
      <c r="E67" s="19"/>
      <c r="F67" s="19"/>
      <c r="G67" s="19"/>
      <c r="H67" s="19"/>
      <c r="I67" s="19"/>
      <c r="J67" s="19"/>
    </row>
    <row r="68" spans="1:10">
      <c r="A68" s="32"/>
      <c r="B68" s="22" t="s">
        <v>291</v>
      </c>
      <c r="C68" s="19">
        <v>2</v>
      </c>
      <c r="D68" s="20" t="s">
        <v>3</v>
      </c>
      <c r="E68" s="19"/>
      <c r="F68" s="19"/>
      <c r="G68" s="19"/>
      <c r="H68" s="19"/>
      <c r="I68" s="19"/>
      <c r="J68" s="19"/>
    </row>
    <row r="69" spans="1:10">
      <c r="A69" s="32"/>
      <c r="B69" s="22" t="s">
        <v>292</v>
      </c>
      <c r="C69" s="19">
        <v>2</v>
      </c>
      <c r="D69" s="20" t="s">
        <v>3</v>
      </c>
      <c r="E69" s="19"/>
      <c r="F69" s="19"/>
      <c r="G69" s="19"/>
      <c r="H69" s="19"/>
      <c r="I69" s="19"/>
      <c r="J69" s="19"/>
    </row>
    <row r="70" spans="1:10">
      <c r="A70" s="32"/>
      <c r="B70" s="22" t="s">
        <v>293</v>
      </c>
      <c r="C70" s="19">
        <v>2</v>
      </c>
      <c r="D70" s="20" t="s">
        <v>3</v>
      </c>
      <c r="E70" s="19"/>
      <c r="F70" s="19"/>
      <c r="G70" s="19"/>
      <c r="H70" s="19"/>
      <c r="I70" s="19"/>
      <c r="J70" s="19"/>
    </row>
    <row r="71" spans="1:10">
      <c r="A71" s="32"/>
      <c r="B71" s="22" t="s">
        <v>294</v>
      </c>
      <c r="C71" s="19">
        <v>2</v>
      </c>
      <c r="D71" s="20" t="s">
        <v>3</v>
      </c>
      <c r="E71" s="19"/>
      <c r="F71" s="19"/>
      <c r="G71" s="19"/>
      <c r="H71" s="19"/>
      <c r="I71" s="19"/>
      <c r="J71" s="19"/>
    </row>
    <row r="72" spans="1:10">
      <c r="A72" s="32"/>
      <c r="B72" s="22" t="s">
        <v>295</v>
      </c>
      <c r="C72" s="19">
        <v>2</v>
      </c>
      <c r="D72" s="20" t="s">
        <v>3</v>
      </c>
      <c r="E72" s="19"/>
      <c r="F72" s="19"/>
      <c r="G72" s="19"/>
      <c r="H72" s="19"/>
      <c r="I72" s="19"/>
      <c r="J72" s="19"/>
    </row>
    <row r="73" spans="1:10">
      <c r="A73" s="32"/>
      <c r="B73" s="22" t="s">
        <v>296</v>
      </c>
      <c r="C73" s="19">
        <v>2</v>
      </c>
      <c r="D73" s="20" t="s">
        <v>3</v>
      </c>
      <c r="E73" s="19"/>
      <c r="F73" s="19"/>
      <c r="G73" s="19"/>
      <c r="H73" s="19"/>
      <c r="I73" s="19"/>
      <c r="J73" s="19"/>
    </row>
    <row r="74" spans="1:10" s="30" customFormat="1">
      <c r="A74" s="26"/>
      <c r="B74" s="27" t="s">
        <v>73</v>
      </c>
      <c r="C74" s="28"/>
      <c r="D74" s="29"/>
      <c r="E74" s="28"/>
      <c r="F74" s="28"/>
      <c r="G74" s="28"/>
      <c r="H74" s="28"/>
      <c r="I74" s="28"/>
      <c r="J74" s="28"/>
    </row>
    <row r="75" spans="1:10">
      <c r="A75" s="121" t="s">
        <v>150</v>
      </c>
      <c r="B75" s="122" t="s">
        <v>65</v>
      </c>
      <c r="C75" s="19"/>
      <c r="D75" s="20"/>
      <c r="E75" s="19"/>
      <c r="F75" s="19"/>
      <c r="G75" s="19"/>
      <c r="H75" s="19"/>
      <c r="I75" s="19"/>
      <c r="J75" s="19"/>
    </row>
    <row r="76" spans="1:10">
      <c r="A76" s="38">
        <v>2.2000000000000002</v>
      </c>
      <c r="B76" s="73" t="s">
        <v>297</v>
      </c>
      <c r="C76" s="19"/>
      <c r="D76" s="20"/>
      <c r="E76" s="19"/>
      <c r="F76" s="19"/>
      <c r="G76" s="19"/>
      <c r="H76" s="19"/>
      <c r="I76" s="19"/>
      <c r="J76" s="19"/>
    </row>
    <row r="77" spans="1:10">
      <c r="A77" s="38"/>
      <c r="B77" s="22" t="s">
        <v>308</v>
      </c>
      <c r="C77" s="19">
        <v>399.6</v>
      </c>
      <c r="D77" s="20" t="s">
        <v>2</v>
      </c>
      <c r="E77" s="19"/>
      <c r="F77" s="19"/>
      <c r="G77" s="19"/>
      <c r="H77" s="19"/>
      <c r="I77" s="19"/>
      <c r="J77" s="19"/>
    </row>
    <row r="78" spans="1:10">
      <c r="A78" s="38"/>
      <c r="B78" s="22" t="s">
        <v>309</v>
      </c>
      <c r="C78" s="19">
        <v>1375.6100000000001</v>
      </c>
      <c r="D78" s="20" t="s">
        <v>2</v>
      </c>
      <c r="E78" s="19"/>
      <c r="F78" s="19"/>
      <c r="G78" s="19"/>
      <c r="H78" s="19"/>
      <c r="I78" s="19"/>
      <c r="J78" s="19"/>
    </row>
    <row r="79" spans="1:10">
      <c r="A79" s="38"/>
      <c r="B79" s="22" t="s">
        <v>310</v>
      </c>
      <c r="C79" s="19">
        <v>32.4</v>
      </c>
      <c r="D79" s="20" t="s">
        <v>2</v>
      </c>
      <c r="E79" s="19"/>
      <c r="F79" s="19"/>
      <c r="G79" s="19"/>
      <c r="H79" s="19"/>
      <c r="I79" s="19"/>
      <c r="J79" s="19"/>
    </row>
    <row r="80" spans="1:10">
      <c r="A80" s="38"/>
      <c r="B80" s="22" t="s">
        <v>311</v>
      </c>
      <c r="C80" s="19">
        <v>180</v>
      </c>
      <c r="D80" s="20" t="s">
        <v>2</v>
      </c>
      <c r="E80" s="19"/>
      <c r="F80" s="19"/>
      <c r="G80" s="19"/>
      <c r="H80" s="19"/>
      <c r="I80" s="19"/>
      <c r="J80" s="19"/>
    </row>
    <row r="81" spans="1:10">
      <c r="A81" s="38"/>
      <c r="B81" s="22" t="s">
        <v>306</v>
      </c>
      <c r="C81" s="19">
        <v>492</v>
      </c>
      <c r="D81" s="20" t="s">
        <v>2</v>
      </c>
      <c r="E81" s="19"/>
      <c r="F81" s="19"/>
      <c r="G81" s="19"/>
      <c r="H81" s="19"/>
      <c r="I81" s="19"/>
      <c r="J81" s="19"/>
    </row>
    <row r="82" spans="1:10">
      <c r="A82" s="38"/>
      <c r="B82" s="22" t="s">
        <v>305</v>
      </c>
      <c r="C82" s="19">
        <v>144</v>
      </c>
      <c r="D82" s="20" t="s">
        <v>2</v>
      </c>
      <c r="E82" s="19"/>
      <c r="F82" s="19"/>
      <c r="G82" s="19"/>
      <c r="H82" s="19"/>
      <c r="I82" s="19"/>
      <c r="J82" s="19"/>
    </row>
    <row r="83" spans="1:10">
      <c r="A83" s="38">
        <v>2.2999999999999998</v>
      </c>
      <c r="B83" s="35" t="s">
        <v>38</v>
      </c>
      <c r="C83" s="19">
        <v>1</v>
      </c>
      <c r="D83" s="20" t="s">
        <v>12</v>
      </c>
      <c r="E83" s="19"/>
      <c r="F83" s="19"/>
      <c r="G83" s="19"/>
      <c r="H83" s="19"/>
      <c r="I83" s="19"/>
      <c r="J83" s="19"/>
    </row>
    <row r="84" spans="1:10">
      <c r="A84" s="38">
        <v>2.4</v>
      </c>
      <c r="B84" s="35" t="s">
        <v>37</v>
      </c>
      <c r="C84" s="19">
        <v>1</v>
      </c>
      <c r="D84" s="20" t="s">
        <v>12</v>
      </c>
      <c r="E84" s="19"/>
      <c r="F84" s="19"/>
      <c r="G84" s="19"/>
      <c r="H84" s="19"/>
      <c r="I84" s="19"/>
      <c r="J84" s="19"/>
    </row>
    <row r="85" spans="1:10">
      <c r="A85" s="38">
        <v>2.5</v>
      </c>
      <c r="B85" s="35" t="s">
        <v>36</v>
      </c>
      <c r="C85" s="19">
        <v>1</v>
      </c>
      <c r="D85" s="20" t="s">
        <v>12</v>
      </c>
      <c r="E85" s="19"/>
      <c r="F85" s="19"/>
      <c r="G85" s="19"/>
      <c r="H85" s="19"/>
      <c r="I85" s="19"/>
      <c r="J85" s="19"/>
    </row>
    <row r="86" spans="1:10">
      <c r="A86" s="38">
        <v>2.6</v>
      </c>
      <c r="B86" s="35" t="s">
        <v>307</v>
      </c>
      <c r="C86" s="19"/>
      <c r="D86" s="20"/>
      <c r="E86" s="19"/>
      <c r="F86" s="19"/>
      <c r="G86" s="19"/>
      <c r="H86" s="19"/>
      <c r="I86" s="19"/>
      <c r="J86" s="19"/>
    </row>
    <row r="87" spans="1:10">
      <c r="A87" s="38"/>
      <c r="B87" s="196" t="s">
        <v>571</v>
      </c>
      <c r="C87" s="19">
        <v>10</v>
      </c>
      <c r="D87" s="20" t="s">
        <v>3</v>
      </c>
      <c r="E87" s="19"/>
      <c r="F87" s="19"/>
      <c r="G87" s="19"/>
      <c r="H87" s="19"/>
      <c r="I87" s="19"/>
      <c r="J87" s="19"/>
    </row>
    <row r="88" spans="1:10">
      <c r="A88" s="38"/>
      <c r="B88" s="196" t="s">
        <v>316</v>
      </c>
      <c r="C88" s="19">
        <v>3</v>
      </c>
      <c r="D88" s="20" t="s">
        <v>3</v>
      </c>
      <c r="E88" s="19"/>
      <c r="F88" s="19"/>
      <c r="G88" s="19"/>
      <c r="H88" s="19"/>
      <c r="I88" s="19"/>
      <c r="J88" s="19"/>
    </row>
    <row r="89" spans="1:10">
      <c r="A89" s="38"/>
      <c r="B89" s="196" t="s">
        <v>572</v>
      </c>
      <c r="C89" s="19">
        <v>1</v>
      </c>
      <c r="D89" s="20" t="s">
        <v>3</v>
      </c>
      <c r="E89" s="19"/>
      <c r="F89" s="19"/>
      <c r="G89" s="19"/>
      <c r="H89" s="19"/>
      <c r="I89" s="19"/>
      <c r="J89" s="19"/>
    </row>
    <row r="90" spans="1:10">
      <c r="A90" s="38"/>
      <c r="B90" s="196" t="s">
        <v>303</v>
      </c>
      <c r="C90" s="19">
        <v>19</v>
      </c>
      <c r="D90" s="20" t="s">
        <v>3</v>
      </c>
      <c r="E90" s="19"/>
      <c r="F90" s="19"/>
      <c r="G90" s="19"/>
      <c r="H90" s="19"/>
      <c r="I90" s="19"/>
      <c r="J90" s="19"/>
    </row>
    <row r="91" spans="1:10">
      <c r="A91" s="38"/>
      <c r="B91" s="22" t="s">
        <v>302</v>
      </c>
      <c r="C91" s="19">
        <v>9</v>
      </c>
      <c r="D91" s="20" t="s">
        <v>3</v>
      </c>
      <c r="E91" s="19"/>
      <c r="F91" s="19"/>
      <c r="G91" s="19"/>
      <c r="H91" s="19"/>
      <c r="I91" s="19"/>
      <c r="J91" s="19"/>
    </row>
    <row r="92" spans="1:10">
      <c r="A92" s="38">
        <v>2.7</v>
      </c>
      <c r="B92" s="35" t="s">
        <v>304</v>
      </c>
      <c r="C92" s="19"/>
      <c r="D92" s="20"/>
      <c r="E92" s="19"/>
      <c r="F92" s="19"/>
      <c r="G92" s="19"/>
      <c r="H92" s="19"/>
      <c r="I92" s="19"/>
      <c r="J92" s="19"/>
    </row>
    <row r="93" spans="1:10">
      <c r="A93" s="38"/>
      <c r="B93" s="22" t="s">
        <v>299</v>
      </c>
      <c r="C93" s="19">
        <v>108</v>
      </c>
      <c r="D93" s="20" t="s">
        <v>3</v>
      </c>
      <c r="E93" s="19"/>
      <c r="F93" s="19"/>
      <c r="G93" s="19"/>
      <c r="H93" s="19"/>
      <c r="I93" s="19"/>
      <c r="J93" s="19"/>
    </row>
    <row r="94" spans="1:10">
      <c r="A94" s="38"/>
      <c r="B94" s="22" t="s">
        <v>303</v>
      </c>
      <c r="C94" s="19">
        <v>8</v>
      </c>
      <c r="D94" s="20" t="s">
        <v>3</v>
      </c>
      <c r="E94" s="19"/>
      <c r="F94" s="19"/>
      <c r="G94" s="19"/>
      <c r="H94" s="19"/>
      <c r="I94" s="19"/>
      <c r="J94" s="19"/>
    </row>
    <row r="95" spans="1:10">
      <c r="A95" s="38"/>
      <c r="B95" s="22" t="s">
        <v>302</v>
      </c>
      <c r="C95" s="19">
        <v>4</v>
      </c>
      <c r="D95" s="20" t="s">
        <v>3</v>
      </c>
      <c r="E95" s="19"/>
      <c r="F95" s="19"/>
      <c r="G95" s="19"/>
      <c r="H95" s="19"/>
      <c r="I95" s="19"/>
      <c r="J95" s="19"/>
    </row>
    <row r="96" spans="1:10">
      <c r="A96" s="38">
        <v>2.8</v>
      </c>
      <c r="B96" s="35" t="s">
        <v>301</v>
      </c>
      <c r="C96" s="19"/>
      <c r="D96" s="20"/>
      <c r="E96" s="19"/>
      <c r="F96" s="19"/>
      <c r="G96" s="19"/>
      <c r="H96" s="19"/>
      <c r="I96" s="19"/>
      <c r="J96" s="19"/>
    </row>
    <row r="97" spans="1:10">
      <c r="A97" s="38"/>
      <c r="B97" s="22" t="s">
        <v>299</v>
      </c>
      <c r="C97" s="19">
        <v>226</v>
      </c>
      <c r="D97" s="20" t="s">
        <v>3</v>
      </c>
      <c r="E97" s="19"/>
      <c r="F97" s="19"/>
      <c r="G97" s="19"/>
      <c r="H97" s="19"/>
      <c r="I97" s="19"/>
      <c r="J97" s="19"/>
    </row>
    <row r="98" spans="1:10">
      <c r="A98" s="38">
        <v>2.9</v>
      </c>
      <c r="B98" s="35" t="s">
        <v>300</v>
      </c>
      <c r="C98" s="19"/>
      <c r="D98" s="20"/>
      <c r="E98" s="19"/>
      <c r="F98" s="19"/>
      <c r="G98" s="19"/>
      <c r="H98" s="19"/>
      <c r="I98" s="19"/>
      <c r="J98" s="19"/>
    </row>
    <row r="99" spans="1:10">
      <c r="A99" s="38"/>
      <c r="B99" s="22" t="s">
        <v>298</v>
      </c>
      <c r="C99" s="19">
        <v>10</v>
      </c>
      <c r="D99" s="20" t="s">
        <v>3</v>
      </c>
      <c r="E99" s="19"/>
      <c r="F99" s="19"/>
      <c r="G99" s="19"/>
      <c r="H99" s="19"/>
      <c r="I99" s="19"/>
      <c r="J99" s="19"/>
    </row>
    <row r="100" spans="1:10">
      <c r="A100" s="118">
        <v>2.1</v>
      </c>
      <c r="B100" s="35" t="s">
        <v>667</v>
      </c>
      <c r="C100" s="19"/>
      <c r="D100" s="20"/>
      <c r="E100" s="19"/>
      <c r="F100" s="19"/>
      <c r="G100" s="19"/>
      <c r="H100" s="19"/>
      <c r="I100" s="19"/>
      <c r="J100" s="19"/>
    </row>
    <row r="101" spans="1:10">
      <c r="A101" s="118"/>
      <c r="B101" s="61" t="s">
        <v>234</v>
      </c>
      <c r="C101" s="19">
        <v>74.400000000000006</v>
      </c>
      <c r="D101" s="20" t="s">
        <v>22</v>
      </c>
      <c r="E101" s="19"/>
      <c r="F101" s="19"/>
      <c r="G101" s="19"/>
      <c r="H101" s="19"/>
      <c r="I101" s="19"/>
      <c r="J101" s="19"/>
    </row>
    <row r="102" spans="1:10">
      <c r="A102" s="118"/>
      <c r="B102" s="61" t="s">
        <v>209</v>
      </c>
      <c r="C102" s="19">
        <v>9.5399999999999991</v>
      </c>
      <c r="D102" s="20" t="s">
        <v>22</v>
      </c>
      <c r="E102" s="19"/>
      <c r="F102" s="19"/>
      <c r="G102" s="19"/>
      <c r="H102" s="19"/>
      <c r="I102" s="19"/>
      <c r="J102" s="19"/>
    </row>
    <row r="103" spans="1:10">
      <c r="A103" s="118"/>
      <c r="B103" s="61" t="s">
        <v>205</v>
      </c>
      <c r="C103" s="19">
        <v>4.1500000000000004</v>
      </c>
      <c r="D103" s="20" t="s">
        <v>22</v>
      </c>
      <c r="E103" s="19"/>
      <c r="F103" s="19"/>
      <c r="G103" s="19"/>
      <c r="H103" s="19"/>
      <c r="I103" s="19"/>
      <c r="J103" s="19"/>
    </row>
    <row r="104" spans="1:10">
      <c r="A104" s="118"/>
      <c r="B104" s="61" t="s">
        <v>210</v>
      </c>
      <c r="C104" s="19">
        <v>26.01</v>
      </c>
      <c r="D104" s="20" t="s">
        <v>22</v>
      </c>
      <c r="E104" s="19"/>
      <c r="F104" s="19"/>
      <c r="G104" s="19"/>
      <c r="H104" s="19"/>
      <c r="I104" s="19"/>
      <c r="J104" s="19"/>
    </row>
    <row r="105" spans="1:10">
      <c r="A105" s="118"/>
      <c r="B105" s="61" t="s">
        <v>202</v>
      </c>
      <c r="C105" s="19"/>
      <c r="D105" s="20"/>
      <c r="E105" s="19"/>
      <c r="F105" s="19"/>
      <c r="G105" s="19"/>
      <c r="H105" s="19"/>
      <c r="I105" s="19"/>
      <c r="J105" s="19"/>
    </row>
    <row r="106" spans="1:10">
      <c r="A106" s="118"/>
      <c r="B106" s="194" t="s">
        <v>212</v>
      </c>
      <c r="C106" s="19">
        <f>C108*0.5</f>
        <v>153.9</v>
      </c>
      <c r="D106" s="20" t="s">
        <v>25</v>
      </c>
      <c r="E106" s="19"/>
      <c r="F106" s="19"/>
      <c r="G106" s="19"/>
      <c r="H106" s="19"/>
      <c r="I106" s="19"/>
      <c r="J106" s="19"/>
    </row>
    <row r="107" spans="1:10">
      <c r="A107" s="118"/>
      <c r="B107" s="22" t="s">
        <v>213</v>
      </c>
      <c r="C107" s="19">
        <f>C106*0.3</f>
        <v>46.17</v>
      </c>
      <c r="D107" s="20" t="s">
        <v>25</v>
      </c>
      <c r="E107" s="19"/>
      <c r="F107" s="19"/>
      <c r="G107" s="19"/>
      <c r="H107" s="19"/>
      <c r="I107" s="19"/>
      <c r="J107" s="19"/>
    </row>
    <row r="108" spans="1:10">
      <c r="A108" s="38"/>
      <c r="B108" s="22" t="s">
        <v>215</v>
      </c>
      <c r="C108" s="19">
        <v>307.8</v>
      </c>
      <c r="D108" s="20" t="s">
        <v>23</v>
      </c>
      <c r="E108" s="19"/>
      <c r="F108" s="19"/>
      <c r="G108" s="19"/>
      <c r="H108" s="19"/>
      <c r="I108" s="19"/>
      <c r="J108" s="19"/>
    </row>
    <row r="109" spans="1:10">
      <c r="A109" s="38"/>
      <c r="B109" s="35" t="s">
        <v>216</v>
      </c>
      <c r="C109" s="19">
        <f>C108*0.25</f>
        <v>76.95</v>
      </c>
      <c r="D109" s="20" t="s">
        <v>24</v>
      </c>
      <c r="E109" s="19"/>
      <c r="F109" s="19"/>
      <c r="G109" s="19"/>
      <c r="H109" s="19"/>
      <c r="I109" s="19"/>
      <c r="J109" s="19"/>
    </row>
    <row r="110" spans="1:10">
      <c r="A110" s="38"/>
      <c r="B110" s="35" t="s">
        <v>217</v>
      </c>
      <c r="C110" s="19"/>
      <c r="D110" s="20"/>
      <c r="E110" s="19"/>
      <c r="F110" s="19"/>
      <c r="G110" s="19"/>
      <c r="H110" s="19"/>
      <c r="I110" s="19"/>
      <c r="J110" s="19"/>
    </row>
    <row r="111" spans="1:10">
      <c r="A111" s="38"/>
      <c r="B111" s="22" t="s">
        <v>222</v>
      </c>
      <c r="C111" s="19">
        <v>1202</v>
      </c>
      <c r="D111" s="20" t="s">
        <v>24</v>
      </c>
      <c r="E111" s="19"/>
      <c r="F111" s="19"/>
      <c r="G111" s="19"/>
      <c r="H111" s="19"/>
      <c r="I111" s="19"/>
      <c r="J111" s="19"/>
    </row>
    <row r="112" spans="1:10">
      <c r="A112" s="38"/>
      <c r="B112" s="35" t="s">
        <v>220</v>
      </c>
      <c r="C112" s="19">
        <f>SUM(C106:C111)*0.03</f>
        <v>53.604600000000005</v>
      </c>
      <c r="D112" s="20" t="s">
        <v>24</v>
      </c>
      <c r="E112" s="19"/>
      <c r="F112" s="19"/>
      <c r="G112" s="19"/>
      <c r="H112" s="19"/>
      <c r="I112" s="19"/>
      <c r="J112" s="19"/>
    </row>
    <row r="113" spans="1:10">
      <c r="A113" s="38"/>
      <c r="B113" s="35" t="s">
        <v>668</v>
      </c>
      <c r="C113" s="19"/>
      <c r="D113" s="20"/>
      <c r="E113" s="19"/>
      <c r="F113" s="19"/>
      <c r="G113" s="19"/>
      <c r="H113" s="19"/>
      <c r="I113" s="19"/>
      <c r="J113" s="19"/>
    </row>
    <row r="114" spans="1:10" s="206" customFormat="1">
      <c r="A114" s="204"/>
      <c r="B114" s="196" t="s">
        <v>670</v>
      </c>
      <c r="C114" s="200">
        <v>5883.17</v>
      </c>
      <c r="D114" s="205" t="s">
        <v>24</v>
      </c>
      <c r="E114" s="200"/>
      <c r="F114" s="200"/>
      <c r="G114" s="200"/>
      <c r="H114" s="200"/>
      <c r="I114" s="200"/>
      <c r="J114" s="200"/>
    </row>
    <row r="115" spans="1:10" s="206" customFormat="1">
      <c r="A115" s="204"/>
      <c r="B115" s="196" t="s">
        <v>669</v>
      </c>
      <c r="C115" s="200">
        <v>1905</v>
      </c>
      <c r="D115" s="205" t="s">
        <v>24</v>
      </c>
      <c r="E115" s="200"/>
      <c r="F115" s="200"/>
      <c r="G115" s="200"/>
      <c r="H115" s="200"/>
      <c r="I115" s="200"/>
      <c r="J115" s="200"/>
    </row>
    <row r="116" spans="1:10" s="206" customFormat="1">
      <c r="A116" s="204"/>
      <c r="B116" s="196" t="s">
        <v>671</v>
      </c>
      <c r="C116" s="200">
        <v>1050</v>
      </c>
      <c r="D116" s="205" t="s">
        <v>24</v>
      </c>
      <c r="E116" s="200"/>
      <c r="F116" s="200"/>
      <c r="G116" s="200"/>
      <c r="H116" s="200"/>
      <c r="I116" s="200"/>
      <c r="J116" s="200"/>
    </row>
    <row r="117" spans="1:10" s="206" customFormat="1">
      <c r="A117" s="204"/>
      <c r="B117" s="22" t="s">
        <v>203</v>
      </c>
      <c r="C117" s="200">
        <v>76.180000000000007</v>
      </c>
      <c r="D117" s="205" t="s">
        <v>24</v>
      </c>
      <c r="E117" s="200"/>
      <c r="F117" s="200"/>
      <c r="G117" s="200"/>
      <c r="H117" s="200"/>
      <c r="I117" s="200"/>
      <c r="J117" s="200"/>
    </row>
    <row r="118" spans="1:10">
      <c r="A118" s="38"/>
      <c r="B118" s="35" t="s">
        <v>683</v>
      </c>
      <c r="C118" s="19">
        <v>372.3</v>
      </c>
      <c r="D118" s="20" t="s">
        <v>23</v>
      </c>
      <c r="E118" s="19"/>
      <c r="F118" s="19"/>
      <c r="G118" s="19"/>
      <c r="H118" s="19"/>
      <c r="I118" s="19"/>
      <c r="J118" s="19"/>
    </row>
    <row r="119" spans="1:10" s="30" customFormat="1">
      <c r="A119" s="124"/>
      <c r="B119" s="27" t="s">
        <v>72</v>
      </c>
      <c r="C119" s="28"/>
      <c r="D119" s="29"/>
      <c r="E119" s="28"/>
      <c r="F119" s="28"/>
      <c r="G119" s="28"/>
      <c r="H119" s="28"/>
      <c r="I119" s="28"/>
      <c r="J119" s="28"/>
    </row>
    <row r="120" spans="1:10">
      <c r="A120" s="32" t="s">
        <v>151</v>
      </c>
      <c r="B120" s="33" t="s">
        <v>66</v>
      </c>
      <c r="C120" s="19"/>
      <c r="D120" s="20"/>
      <c r="E120" s="19"/>
      <c r="F120" s="19"/>
      <c r="G120" s="19"/>
      <c r="H120" s="19"/>
      <c r="I120" s="19"/>
      <c r="J120" s="19"/>
    </row>
    <row r="121" spans="1:10">
      <c r="A121" s="38">
        <v>3.1</v>
      </c>
      <c r="B121" s="35" t="s">
        <v>312</v>
      </c>
      <c r="C121" s="19"/>
      <c r="D121" s="20"/>
      <c r="E121" s="19"/>
      <c r="F121" s="19"/>
      <c r="G121" s="19"/>
      <c r="H121" s="19"/>
      <c r="I121" s="19"/>
      <c r="J121" s="19"/>
    </row>
    <row r="122" spans="1:10">
      <c r="A122" s="38"/>
      <c r="B122" s="22" t="s">
        <v>302</v>
      </c>
      <c r="C122" s="19">
        <v>458.23</v>
      </c>
      <c r="D122" s="20" t="s">
        <v>2</v>
      </c>
      <c r="E122" s="19"/>
      <c r="F122" s="19"/>
      <c r="G122" s="19"/>
      <c r="H122" s="19"/>
      <c r="I122" s="19"/>
      <c r="J122" s="19"/>
    </row>
    <row r="123" spans="1:10">
      <c r="A123" s="38">
        <v>3.2</v>
      </c>
      <c r="B123" s="35" t="s">
        <v>313</v>
      </c>
      <c r="C123" s="19"/>
      <c r="D123" s="20"/>
      <c r="E123" s="19"/>
      <c r="F123" s="19"/>
      <c r="G123" s="19"/>
      <c r="H123" s="19"/>
      <c r="I123" s="19"/>
      <c r="J123" s="19"/>
    </row>
    <row r="124" spans="1:10">
      <c r="A124" s="38"/>
      <c r="B124" s="22" t="s">
        <v>302</v>
      </c>
      <c r="C124" s="19">
        <v>30</v>
      </c>
      <c r="D124" s="20" t="s">
        <v>3</v>
      </c>
      <c r="E124" s="19"/>
      <c r="F124" s="19"/>
      <c r="G124" s="19"/>
      <c r="H124" s="19"/>
      <c r="I124" s="19"/>
      <c r="J124" s="19"/>
    </row>
    <row r="125" spans="1:10">
      <c r="A125" s="38">
        <v>3.3</v>
      </c>
      <c r="B125" s="35" t="s">
        <v>38</v>
      </c>
      <c r="C125" s="19">
        <v>1</v>
      </c>
      <c r="D125" s="20" t="s">
        <v>12</v>
      </c>
      <c r="E125" s="19"/>
      <c r="F125" s="19"/>
      <c r="G125" s="19"/>
      <c r="H125" s="19"/>
      <c r="I125" s="19"/>
      <c r="J125" s="19"/>
    </row>
    <row r="126" spans="1:10">
      <c r="A126" s="38">
        <v>3.4</v>
      </c>
      <c r="B126" s="35" t="s">
        <v>37</v>
      </c>
      <c r="C126" s="19">
        <v>1</v>
      </c>
      <c r="D126" s="20" t="s">
        <v>12</v>
      </c>
      <c r="E126" s="19"/>
      <c r="F126" s="19"/>
      <c r="G126" s="19"/>
      <c r="H126" s="19"/>
      <c r="I126" s="19"/>
      <c r="J126" s="19"/>
    </row>
    <row r="127" spans="1:10">
      <c r="A127" s="38">
        <v>3.5</v>
      </c>
      <c r="B127" s="35" t="s">
        <v>36</v>
      </c>
      <c r="C127" s="19">
        <v>1</v>
      </c>
      <c r="D127" s="20" t="s">
        <v>12</v>
      </c>
      <c r="E127" s="19"/>
      <c r="F127" s="19"/>
      <c r="G127" s="19"/>
      <c r="H127" s="19"/>
      <c r="I127" s="19"/>
      <c r="J127" s="19"/>
    </row>
    <row r="128" spans="1:10" s="30" customFormat="1">
      <c r="A128" s="26"/>
      <c r="B128" s="27" t="s">
        <v>71</v>
      </c>
      <c r="C128" s="28"/>
      <c r="D128" s="29"/>
      <c r="E128" s="28"/>
      <c r="F128" s="28"/>
      <c r="G128" s="28"/>
      <c r="H128" s="28"/>
      <c r="I128" s="28"/>
      <c r="J128" s="28"/>
    </row>
    <row r="129" spans="1:10">
      <c r="A129" s="32" t="s">
        <v>152</v>
      </c>
      <c r="B129" s="33" t="s">
        <v>67</v>
      </c>
      <c r="C129" s="19"/>
      <c r="D129" s="20"/>
      <c r="E129" s="19"/>
      <c r="F129" s="19"/>
      <c r="G129" s="19"/>
      <c r="H129" s="19"/>
      <c r="I129" s="19"/>
      <c r="J129" s="19"/>
    </row>
    <row r="130" spans="1:10" s="206" customFormat="1">
      <c r="A130" s="204">
        <v>4.0999999999999996</v>
      </c>
      <c r="B130" s="195" t="s">
        <v>314</v>
      </c>
      <c r="C130" s="200">
        <v>1</v>
      </c>
      <c r="D130" s="205" t="s">
        <v>13</v>
      </c>
      <c r="E130" s="200"/>
      <c r="F130" s="200"/>
      <c r="G130" s="200"/>
      <c r="H130" s="200"/>
      <c r="I130" s="200"/>
      <c r="J130" s="200"/>
    </row>
    <row r="131" spans="1:10" s="206" customFormat="1">
      <c r="A131" s="204"/>
      <c r="B131" s="195" t="s">
        <v>315</v>
      </c>
      <c r="C131" s="200"/>
      <c r="D131" s="205"/>
      <c r="E131" s="200"/>
      <c r="F131" s="200"/>
      <c r="G131" s="200"/>
      <c r="H131" s="200"/>
      <c r="I131" s="200"/>
      <c r="J131" s="200"/>
    </row>
    <row r="132" spans="1:10" s="206" customFormat="1">
      <c r="A132" s="204">
        <v>4.2</v>
      </c>
      <c r="B132" s="195" t="s">
        <v>538</v>
      </c>
      <c r="C132" s="200">
        <v>1</v>
      </c>
      <c r="D132" s="205" t="s">
        <v>13</v>
      </c>
      <c r="E132" s="200"/>
      <c r="F132" s="200"/>
      <c r="G132" s="200"/>
      <c r="H132" s="200"/>
      <c r="I132" s="200"/>
      <c r="J132" s="200"/>
    </row>
    <row r="133" spans="1:10">
      <c r="A133" s="38">
        <v>4.3</v>
      </c>
      <c r="B133" s="35" t="s">
        <v>537</v>
      </c>
      <c r="C133" s="19">
        <v>4</v>
      </c>
      <c r="D133" s="20" t="s">
        <v>13</v>
      </c>
      <c r="E133" s="19"/>
      <c r="F133" s="19"/>
      <c r="G133" s="19"/>
      <c r="H133" s="19"/>
      <c r="I133" s="19"/>
      <c r="J133" s="19"/>
    </row>
    <row r="134" spans="1:10">
      <c r="A134" s="38">
        <v>4.4000000000000004</v>
      </c>
      <c r="B134" s="35" t="s">
        <v>317</v>
      </c>
      <c r="C134" s="19">
        <v>1</v>
      </c>
      <c r="D134" s="20" t="s">
        <v>39</v>
      </c>
      <c r="E134" s="19"/>
      <c r="F134" s="19"/>
      <c r="G134" s="19"/>
      <c r="H134" s="19"/>
      <c r="I134" s="19"/>
      <c r="J134" s="19"/>
    </row>
    <row r="135" spans="1:10" s="30" customFormat="1">
      <c r="A135" s="26"/>
      <c r="B135" s="27" t="s">
        <v>70</v>
      </c>
      <c r="C135" s="28"/>
      <c r="D135" s="29"/>
      <c r="E135" s="28"/>
      <c r="F135" s="28"/>
      <c r="G135" s="28"/>
      <c r="H135" s="28"/>
      <c r="I135" s="28"/>
      <c r="J135" s="28"/>
    </row>
    <row r="136" spans="1:10">
      <c r="A136" s="32" t="s">
        <v>153</v>
      </c>
      <c r="B136" s="33" t="s">
        <v>68</v>
      </c>
      <c r="C136" s="19"/>
      <c r="D136" s="20"/>
      <c r="E136" s="19"/>
      <c r="F136" s="19"/>
      <c r="G136" s="19"/>
      <c r="H136" s="19"/>
      <c r="I136" s="19"/>
      <c r="J136" s="19"/>
    </row>
    <row r="137" spans="1:10">
      <c r="A137" s="38">
        <v>5.0999999999999996</v>
      </c>
      <c r="B137" s="35" t="s">
        <v>30</v>
      </c>
      <c r="C137" s="19"/>
      <c r="D137" s="20"/>
      <c r="E137" s="19"/>
      <c r="F137" s="19"/>
      <c r="G137" s="19"/>
      <c r="H137" s="19"/>
      <c r="I137" s="19"/>
      <c r="J137" s="19"/>
    </row>
    <row r="138" spans="1:10">
      <c r="A138" s="38"/>
      <c r="B138" s="22" t="s">
        <v>316</v>
      </c>
      <c r="C138" s="19">
        <v>42.4</v>
      </c>
      <c r="D138" s="20" t="s">
        <v>2</v>
      </c>
      <c r="E138" s="19"/>
      <c r="F138" s="19"/>
      <c r="G138" s="19"/>
      <c r="H138" s="19"/>
      <c r="I138" s="19"/>
      <c r="J138" s="19"/>
    </row>
    <row r="139" spans="1:10">
      <c r="A139" s="38"/>
      <c r="B139" s="22" t="s">
        <v>303</v>
      </c>
      <c r="C139" s="19">
        <v>137.88</v>
      </c>
      <c r="D139" s="20" t="s">
        <v>2</v>
      </c>
      <c r="E139" s="19"/>
      <c r="F139" s="19"/>
      <c r="G139" s="19"/>
      <c r="H139" s="19"/>
      <c r="I139" s="19"/>
      <c r="J139" s="19"/>
    </row>
    <row r="140" spans="1:10">
      <c r="A140" s="38">
        <v>5.2</v>
      </c>
      <c r="B140" s="35" t="s">
        <v>38</v>
      </c>
      <c r="C140" s="19">
        <v>1</v>
      </c>
      <c r="D140" s="20" t="s">
        <v>12</v>
      </c>
      <c r="E140" s="19"/>
      <c r="F140" s="19"/>
      <c r="G140" s="19"/>
      <c r="H140" s="19"/>
      <c r="I140" s="19"/>
      <c r="J140" s="19"/>
    </row>
    <row r="141" spans="1:10">
      <c r="A141" s="38">
        <v>5.3</v>
      </c>
      <c r="B141" s="35" t="s">
        <v>37</v>
      </c>
      <c r="C141" s="19">
        <v>1</v>
      </c>
      <c r="D141" s="20" t="s">
        <v>12</v>
      </c>
      <c r="E141" s="19"/>
      <c r="F141" s="19"/>
      <c r="G141" s="19"/>
      <c r="H141" s="19"/>
      <c r="I141" s="19"/>
      <c r="J141" s="19"/>
    </row>
    <row r="142" spans="1:10">
      <c r="A142" s="38">
        <v>5.4</v>
      </c>
      <c r="B142" s="35" t="s">
        <v>600</v>
      </c>
      <c r="C142" s="19">
        <v>1</v>
      </c>
      <c r="D142" s="20" t="s">
        <v>12</v>
      </c>
      <c r="E142" s="19"/>
      <c r="F142" s="19"/>
      <c r="G142" s="19"/>
      <c r="H142" s="19"/>
      <c r="I142" s="19"/>
      <c r="J142" s="19"/>
    </row>
    <row r="143" spans="1:10">
      <c r="A143" s="38">
        <v>5.5</v>
      </c>
      <c r="B143" s="35" t="s">
        <v>601</v>
      </c>
      <c r="C143" s="19">
        <v>1</v>
      </c>
      <c r="D143" s="20" t="s">
        <v>12</v>
      </c>
      <c r="E143" s="19"/>
      <c r="F143" s="19"/>
      <c r="G143" s="19"/>
      <c r="H143" s="19"/>
      <c r="I143" s="19"/>
      <c r="J143" s="19"/>
    </row>
    <row r="144" spans="1:10">
      <c r="A144" s="38">
        <v>5.6</v>
      </c>
      <c r="B144" s="35" t="s">
        <v>32</v>
      </c>
      <c r="C144" s="19">
        <v>14</v>
      </c>
      <c r="D144" s="20" t="s">
        <v>31</v>
      </c>
      <c r="E144" s="19"/>
      <c r="F144" s="19"/>
      <c r="G144" s="19"/>
      <c r="H144" s="19"/>
      <c r="I144" s="19"/>
      <c r="J144" s="19"/>
    </row>
    <row r="145" spans="1:10">
      <c r="A145" s="38">
        <v>5.7</v>
      </c>
      <c r="B145" s="35" t="s">
        <v>11</v>
      </c>
      <c r="C145" s="19">
        <v>1</v>
      </c>
      <c r="D145" s="20" t="s">
        <v>3</v>
      </c>
      <c r="E145" s="19"/>
      <c r="F145" s="19"/>
      <c r="G145" s="19"/>
      <c r="H145" s="19"/>
      <c r="I145" s="19"/>
      <c r="J145" s="19"/>
    </row>
    <row r="146" spans="1:10">
      <c r="A146" s="38">
        <v>5.8</v>
      </c>
      <c r="B146" s="35" t="s">
        <v>271</v>
      </c>
      <c r="C146" s="19">
        <v>1</v>
      </c>
      <c r="D146" s="20" t="s">
        <v>3</v>
      </c>
      <c r="E146" s="19"/>
      <c r="F146" s="19"/>
      <c r="G146" s="19"/>
      <c r="H146" s="19"/>
      <c r="I146" s="19"/>
      <c r="J146" s="19"/>
    </row>
    <row r="147" spans="1:10" s="30" customFormat="1">
      <c r="A147" s="26"/>
      <c r="B147" s="27" t="s">
        <v>69</v>
      </c>
      <c r="C147" s="28"/>
      <c r="D147" s="29"/>
      <c r="E147" s="28"/>
      <c r="F147" s="28"/>
      <c r="G147" s="28"/>
      <c r="H147" s="28"/>
      <c r="I147" s="28"/>
      <c r="J147" s="28"/>
    </row>
    <row r="251" spans="4:4">
      <c r="D251" s="49"/>
    </row>
  </sheetData>
  <mergeCells count="12">
    <mergeCell ref="A1:J1"/>
    <mergeCell ref="D2:I2"/>
    <mergeCell ref="J2:J5"/>
    <mergeCell ref="I7:I8"/>
    <mergeCell ref="J7:J8"/>
    <mergeCell ref="A7:A8"/>
    <mergeCell ref="B7:B8"/>
    <mergeCell ref="C7:C8"/>
    <mergeCell ref="D7:D8"/>
    <mergeCell ref="E7:F7"/>
    <mergeCell ref="G7:H7"/>
    <mergeCell ref="F6:G6"/>
  </mergeCells>
  <phoneticPr fontId="89" type="noConversion"/>
  <printOptions horizontalCentered="1"/>
  <pageMargins left="0.43307086614173229" right="0.23622047244094491" top="0.74803149606299213" bottom="0.74803149606299213" header="0.31496062992125984" footer="0.31496062992125984"/>
  <pageSetup paperSize="9" scale="95" orientation="landscape" horizontalDpi="4294967293" r:id="rId1"/>
  <headerFooter>
    <oddHeader xml:space="preserve">&amp;R&amp;"TH SarabunPSK,ธรรมดา"&amp;12แบบ ปร.4.4 (ก) หมวดงานระบบสุขาภิบาล และ ดับเพลิง อาคาร H  แผ่นที่ &amp;Pจากจำนวน &amp;N </oddHeader>
  </headerFooter>
  <rowBreaks count="8" manualBreakCount="8">
    <brk id="26" max="16383" man="1"/>
    <brk id="44" max="9" man="1"/>
    <brk id="61" max="9" man="1"/>
    <brk id="74" max="16383" man="1"/>
    <brk id="85" max="9" man="1"/>
    <brk id="104" max="9" man="1"/>
    <brk id="119" max="9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49</vt:i4>
      </vt:variant>
    </vt:vector>
  </HeadingPairs>
  <TitlesOfParts>
    <vt:vector size="75" baseType="lpstr">
      <vt:lpstr>ปก</vt:lpstr>
      <vt:lpstr>ปร.6</vt:lpstr>
      <vt:lpstr>ปร.5.1H</vt:lpstr>
      <vt:lpstr>ปร.5.2H</vt:lpstr>
      <vt:lpstr>ปร.4.1H</vt:lpstr>
      <vt:lpstr>ปร.4.1H.1</vt:lpstr>
      <vt:lpstr>ปร.4.1H.2</vt:lpstr>
      <vt:lpstr>ปร.4.1H.3</vt:lpstr>
      <vt:lpstr>ปร.4.1H.4</vt:lpstr>
      <vt:lpstr>ปร.4.2H</vt:lpstr>
      <vt:lpstr>ปร.4.2H.1</vt:lpstr>
      <vt:lpstr>ปร.4.2H.2</vt:lpstr>
      <vt:lpstr>ปร.4.2H.3</vt:lpstr>
      <vt:lpstr>ปร.5.1G</vt:lpstr>
      <vt:lpstr>ปร.5.2G</vt:lpstr>
      <vt:lpstr>ปร.4.1G</vt:lpstr>
      <vt:lpstr>ปร.4.1G.1</vt:lpstr>
      <vt:lpstr>ปร.4.1G.2</vt:lpstr>
      <vt:lpstr>ปร.4.1G.3</vt:lpstr>
      <vt:lpstr>ปร.4.1G.4</vt:lpstr>
      <vt:lpstr>ปร.4.1GH.5</vt:lpstr>
      <vt:lpstr>ปร.4.2G</vt:lpstr>
      <vt:lpstr>ปร.4.2G.1</vt:lpstr>
      <vt:lpstr>ปร.4.2G.2</vt:lpstr>
      <vt:lpstr>ปร.4.2G.3</vt:lpstr>
      <vt:lpstr>Sheet2</vt:lpstr>
      <vt:lpstr>ปก!Print_Area</vt:lpstr>
      <vt:lpstr>ปร.4.1G!Print_Area</vt:lpstr>
      <vt:lpstr>ปร.4.1G.1!Print_Area</vt:lpstr>
      <vt:lpstr>ปร.4.1G.2!Print_Area</vt:lpstr>
      <vt:lpstr>ปร.4.1G.3!Print_Area</vt:lpstr>
      <vt:lpstr>ปร.4.1G.4!Print_Area</vt:lpstr>
      <vt:lpstr>ปร.4.1GH.5!Print_Area</vt:lpstr>
      <vt:lpstr>ปร.4.1H!Print_Area</vt:lpstr>
      <vt:lpstr>ปร.4.1H.1!Print_Area</vt:lpstr>
      <vt:lpstr>ปร.4.1H.2!Print_Area</vt:lpstr>
      <vt:lpstr>ปร.4.1H.3!Print_Area</vt:lpstr>
      <vt:lpstr>ปร.4.1H.4!Print_Area</vt:lpstr>
      <vt:lpstr>ปร.4.2G!Print_Area</vt:lpstr>
      <vt:lpstr>ปร.4.2G.1!Print_Area</vt:lpstr>
      <vt:lpstr>ปร.4.2G.2!Print_Area</vt:lpstr>
      <vt:lpstr>ปร.4.2G.3!Print_Area</vt:lpstr>
      <vt:lpstr>ปร.4.2H!Print_Area</vt:lpstr>
      <vt:lpstr>ปร.4.2H.1!Print_Area</vt:lpstr>
      <vt:lpstr>ปร.4.2H.2!Print_Area</vt:lpstr>
      <vt:lpstr>ปร.4.2H.3!Print_Area</vt:lpstr>
      <vt:lpstr>ปร.5.1G!Print_Area</vt:lpstr>
      <vt:lpstr>ปร.5.1H!Print_Area</vt:lpstr>
      <vt:lpstr>ปร.5.2G!Print_Area</vt:lpstr>
      <vt:lpstr>ปร.5.2H!Print_Area</vt:lpstr>
      <vt:lpstr>ปร.6!Print_Area</vt:lpstr>
      <vt:lpstr>ปร.4.1G!Print_Titles</vt:lpstr>
      <vt:lpstr>ปร.4.1G.1!Print_Titles</vt:lpstr>
      <vt:lpstr>ปร.4.1G.2!Print_Titles</vt:lpstr>
      <vt:lpstr>ปร.4.1G.3!Print_Titles</vt:lpstr>
      <vt:lpstr>ปร.4.1G.4!Print_Titles</vt:lpstr>
      <vt:lpstr>ปร.4.1GH.5!Print_Titles</vt:lpstr>
      <vt:lpstr>ปร.4.1H!Print_Titles</vt:lpstr>
      <vt:lpstr>ปร.4.1H.1!Print_Titles</vt:lpstr>
      <vt:lpstr>ปร.4.1H.2!Print_Titles</vt:lpstr>
      <vt:lpstr>ปร.4.1H.3!Print_Titles</vt:lpstr>
      <vt:lpstr>ปร.4.1H.4!Print_Titles</vt:lpstr>
      <vt:lpstr>ปร.4.2G!Print_Titles</vt:lpstr>
      <vt:lpstr>ปร.4.2G.1!Print_Titles</vt:lpstr>
      <vt:lpstr>ปร.4.2G.2!Print_Titles</vt:lpstr>
      <vt:lpstr>ปร.4.2G.3!Print_Titles</vt:lpstr>
      <vt:lpstr>ปร.4.2H!Print_Titles</vt:lpstr>
      <vt:lpstr>ปร.4.2H.1!Print_Titles</vt:lpstr>
      <vt:lpstr>ปร.4.2H.2!Print_Titles</vt:lpstr>
      <vt:lpstr>ปร.4.2H.3!Print_Titles</vt:lpstr>
      <vt:lpstr>ปร.5.1G!Print_Titles</vt:lpstr>
      <vt:lpstr>ปร.5.1H!Print_Titles</vt:lpstr>
      <vt:lpstr>ปร.5.2G!Print_Titles</vt:lpstr>
      <vt:lpstr>ปร.5.2H!Print_Titles</vt:lpstr>
      <vt:lpstr>ปร.6!Print_Titles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EAKALUCK</dc:creator>
  <cp:lastModifiedBy>Eak</cp:lastModifiedBy>
  <cp:lastPrinted>2020-03-18T23:58:38Z</cp:lastPrinted>
  <dcterms:created xsi:type="dcterms:W3CDTF">2014-11-06T08:43:45Z</dcterms:created>
  <dcterms:modified xsi:type="dcterms:W3CDTF">2020-04-02T05:04:43Z</dcterms:modified>
</cp:coreProperties>
</file>